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untaaviacioncivil.sharepoint.com/teams/CONTABILIDAD/FINANCIERO/PORTAL/REPORTES/2025/10-OCTUBRE/"/>
    </mc:Choice>
  </mc:AlternateContent>
  <xr:revisionPtr revIDLastSave="85" documentId="8_{569CD284-9CA4-4329-90E5-58D81AEBE020}" xr6:coauthVersionLast="47" xr6:coauthVersionMax="47" xr10:uidLastSave="{7CE2979F-197B-4DA7-BB0B-F16D785972C6}"/>
  <bookViews>
    <workbookView xWindow="-120" yWindow="-120" windowWidth="29040" windowHeight="15720" xr2:uid="{784E5D24-0E0A-4A1C-AEDB-8C414D77F257}"/>
  </bookViews>
  <sheets>
    <sheet name="P1 Presupuesto Modificad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2" i="1" l="1"/>
  <c r="C52" i="1"/>
  <c r="D45" i="1"/>
  <c r="D43" i="1"/>
  <c r="D42" i="1"/>
  <c r="D41" i="1"/>
  <c r="D40" i="1"/>
  <c r="D39" i="1"/>
  <c r="D38" i="1"/>
  <c r="D37" i="1"/>
  <c r="C45" i="1"/>
  <c r="B82" i="1" l="1"/>
  <c r="D62" i="1" l="1"/>
  <c r="C62" i="1"/>
  <c r="D95" i="1"/>
  <c r="C95" i="1"/>
  <c r="D92" i="1"/>
  <c r="C92" i="1"/>
  <c r="D89" i="1"/>
  <c r="C89" i="1"/>
  <c r="D70" i="1"/>
  <c r="C70" i="1"/>
  <c r="D67" i="1"/>
  <c r="C67" i="1"/>
  <c r="D10" i="1" l="1"/>
  <c r="C36" i="1"/>
  <c r="C10" i="1"/>
  <c r="C16" i="1"/>
  <c r="C26" i="1"/>
  <c r="D36" i="1"/>
  <c r="D16" i="1"/>
  <c r="D26" i="1"/>
  <c r="C97" i="1" l="1"/>
  <c r="D97" i="1"/>
</calcChain>
</file>

<file path=xl/sharedStrings.xml><?xml version="1.0" encoding="utf-8"?>
<sst xmlns="http://schemas.openxmlformats.org/spreadsheetml/2006/main" count="95" uniqueCount="88">
  <si>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</si>
  <si>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</si>
  <si>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</si>
  <si>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</si>
  <si>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</si>
  <si>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</si>
  <si>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</si>
  <si>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</si>
  <si>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</si>
  <si>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</si>
  <si>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</si>
  <si>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</si>
  <si>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</si>
  <si>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</si>
  <si>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</si>
  <si>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</si>
  <si>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</si>
  <si>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</si>
  <si>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</si>
  <si>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</si>
  <si>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</si>
  <si>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</si>
  <si>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</si>
  <si>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</si>
  <si>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</si>
  <si>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</si>
  <si>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</si>
  <si>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</si>
  <si>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</si>
  <si>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</si>
  <si>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</si>
  <si>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</si>
  <si>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</si>
  <si>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</si>
  <si>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</si>
  <si>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</si>
  <si>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</si>
  <si>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</si>
  <si>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</si>
  <si>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</si>
  <si>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</si>
  <si>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</si>
  <si>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</si>
  <si>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</si>
  <si>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</si>
  <si>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</si>
  <si>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</si>
  <si>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</si>
  <si>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</si>
  <si>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</si>
  <si>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</si>
  <si>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</si>
  <si>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</si>
  <si>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</si>
  <si>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</si>
  <si>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</si>
  <si>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</si>
  <si>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</si>
  <si>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</si>
  <si>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</si>
  <si>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</si>
  <si>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</si>
  <si>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</si>
  <si>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</si>
  <si>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</si>
  <si>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</si>
  <si>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</si>
  <si>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</si>
  <si>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</si>
  <si>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</si>
  <si>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</si>
  <si>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</si>
  <si>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</si>
  <si>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</si>
  <si>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</si>
  <si>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</si>
  <si>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</si>
  <si>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</si>
  <si>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>Presupuesto Modificado</t>
  </si>
  <si>
    <t>Presupuesto Aprobado</t>
  </si>
  <si>
    <t>PRESIDENCIA DE LA REPUBLICA DOMINICANA</t>
  </si>
  <si>
    <t>JUNTA DE AVIACION CIVIL</t>
  </si>
  <si>
    <t>Fuente: Departamento Financiero - Junta de Aviación Civil</t>
  </si>
  <si>
    <t>Fecha de registro: hasta el 17 de noviembre del 2025. 10:43 a.m.</t>
  </si>
  <si>
    <t>Fecha de imputación: Desde el 01 de enero hasta el 31 de diciembre del 2025.</t>
  </si>
  <si>
    <r>
      <rPr>
        <b/>
        <i/>
        <sz val="9"/>
        <rFont val="Arial Narrow"/>
        <family val="2"/>
      </rPr>
      <t>Presupuesto modificado:</t>
    </r>
    <r>
      <rPr>
        <i/>
        <sz val="9"/>
        <rFont val="Arial Narrow"/>
        <family val="2"/>
      </rPr>
      <t xml:space="preserve"> Se refiere al presupuesto aprobado en caso de que el Congreso Nacional apruebe un presupuesto complementario.</t>
    </r>
  </si>
  <si>
    <r>
      <rPr>
        <b/>
        <i/>
        <sz val="9"/>
        <rFont val="Arial Narrow"/>
        <family val="2"/>
      </rPr>
      <t>Total devengado:</t>
    </r>
    <r>
      <rPr>
        <i/>
        <sz val="9"/>
        <rFont val="Arial Narrow"/>
        <family val="2"/>
      </rPr>
      <t xml:space="preserve"> Son los recursos financieros que surge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</si>
  <si>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rPr>
        <b/>
        <i/>
        <sz val="9"/>
        <rFont val="Arial Narrow"/>
        <family val="2"/>
      </rPr>
      <t xml:space="preserve">Presupuesto aprobado: </t>
    </r>
    <r>
      <rPr>
        <i/>
        <sz val="9"/>
        <rFont val="Arial Narrow"/>
        <family val="2"/>
      </rPr>
      <t>Se refiere al prepuesto aprobado en Ley de Presupuesto General del Estado.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</si>
</sst>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9"/>
      <color theme="1"/>
      <name val="Arial Narrow"/>
      <family val="2"/>
    </font>
    <font>
      <sz val="9"/>
      <name val="Arial Narrow"/>
      <family val="2"/>
    </font>
    <font>
      <b/>
      <sz val="11"/>
      <color rgb="FF000000"/>
      <name val="Arial Narrow"/>
      <family val="2"/>
    </font>
    <font>
      <i/>
      <sz val="9"/>
      <name val="Arial Narrow"/>
      <family val="2"/>
    </font>
    <font>
      <b/>
      <i/>
      <sz val="9"/>
      <name val="Arial Narrow"/>
      <family val="2"/>
    </font>
    <font>
      <sz val="11"/>
      <color rgb="FF00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2" fillId="0" borderId="0" xfId="0" applyFont="1" applyAlignment="1">
      <alignment horizontal="left" indent="2"/>
    </xf>
    <xf numFmtId="0" fontId="3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166" fontId="3" fillId="0" borderId="0" xfId="0" applyNumberFormat="1" applyFont="1"/>
    <xf numFmtId="166" fontId="2" fillId="0" borderId="0" xfId="0" applyNumberFormat="1" applyFont="1"/>
    <xf numFmtId="166" fontId="3" fillId="0" borderId="1" xfId="0" applyNumberFormat="1" applyFont="1" applyBorder="1"/>
    <xf numFmtId="0" fontId="4" fillId="0" borderId="0" xfId="0" applyFont="1"/>
    <xf numFmtId="164" fontId="4" fillId="0" borderId="0" xfId="1" applyFont="1"/>
    <xf numFmtId="0" fontId="3" fillId="2" borderId="2" xfId="0" applyFont="1" applyFill="1" applyBorder="1" applyAlignment="1">
      <alignment vertical="center"/>
    </xf>
    <xf numFmtId="166" fontId="3" fillId="2" borderId="2" xfId="0" applyNumberFormat="1" applyFont="1" applyFill="1" applyBorder="1"/>
    <xf numFmtId="0" fontId="7" fillId="0" borderId="0" xfId="0" applyFont="1" applyAlignment="1">
      <alignment horizontal="left" wrapText="1"/>
    </xf>
    <xf numFmtId="0" fontId="3" fillId="2" borderId="3" xfId="0" applyFont="1" applyFill="1" applyBorder="1" applyAlignment="1">
      <alignment horizontal="left" vertical="center"/>
    </xf>
    <xf numFmtId="164" fontId="3" fillId="2" borderId="3" xfId="1" applyFont="1" applyFill="1" applyBorder="1" applyAlignment="1">
      <alignment horizontal="center" vertical="center" wrapText="1"/>
    </xf>
    <xf numFmtId="164" fontId="3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6" fillId="0" borderId="5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6923616</xdr:colOff>
      <xdr:row>0</xdr:row>
      <xdr:rowOff>63500</xdr:rowOff>
    </xdr:from>
    <xdr:to>
      <xdr:col>3</xdr:col>
      <xdr:colOff>739774</xdr:colOff>
      <xdr:row>6</xdr:row>
      <xdr:rowOff>19769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C938A38-1067-4202-904B-EFC326390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923616" y="63500"/>
          <a:ext cx="2378075" cy="1226269"/>
        </a:xfrm>
        <a:prstGeom prst="rect">
          <a:avLst/>
        </a:prstGeom>
      </xdr:spPr>
    </xdr:pic>
    <xdr:clientData/>
  </xdr:twoCellAnchor>
  <xdr:twoCellAnchor editAs="oneCell">
    <xdr:from>
      <xdr:col>1</xdr:col>
      <xdr:colOff>6956425</xdr:colOff>
      <xdr:row>77</xdr:row>
      <xdr:rowOff>119591</xdr:rowOff>
    </xdr:from>
    <xdr:to>
      <xdr:col>3</xdr:col>
      <xdr:colOff>772583</xdr:colOff>
      <xdr:row>83</xdr:row>
      <xdr:rowOff>71626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4344D38E-D552-4763-A207-7DDA4B9751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956425" y="16873008"/>
          <a:ext cx="2378075" cy="122203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juntaaviacioncivil.sharepoint.com/teams/CONTABILIDAD/FINANCIERO/PORTAL/REPORTES/2025/PLANILLA%20EJECUCION%202025.xlsx" TargetMode="External"/><Relationship Id="rId1" Type="http://schemas.openxmlformats.org/officeDocument/2006/relationships/externalLinkPath" Target="/teams/CONTABILIDAD/FINANCIERO/PORTAL/REPORTES/2025/PLANILLA%20EJECUCION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1 Presupuesto Aprobado"/>
      <sheetName val="P2 Presupuesto Aprobado-Ejec "/>
      <sheetName val="Detalle de cuentas"/>
    </sheetNames>
    <sheetDataSet>
      <sheetData sheetId="0"/>
      <sheetData sheetId="1">
        <row r="39">
          <cell r="C39">
            <v>510000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10000000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2:D103"/>
  <sheetViews>
    <sheetView showGridLines="0" tabSelected="1" zoomScale="90" zoomScaleNormal="90" workbookViewId="0">
      <selection activeCell="J15" sqref="J15"/>
    </sheetView>
  </sheetViews>
  <sheetFormatPr baseColWidth="10" defaultColWidth="11.42578125" defaultRowHeight="16.5" x14ac:dyDescent="0.3"/>
  <cols>
    <col min="1" max="1" width="4.28515625" style="1" customWidth="1"/>
    <col min="2" max="2" width="111.140625" style="1" customWidth="1"/>
    <col min="3" max="3" width="17.28515625" style="1" customWidth="1"/>
    <col min="4" max="4" width="17.85546875" style="1" customWidth="1"/>
    <col min="5" max="16384" width="11.42578125" style="1"/>
  </cols>
  <sheetData>
    <row r="2" spans="2:4" x14ac:dyDescent="0.3">
      <c r="B2" s="21" t="s">
        <v>80</v>
      </c>
      <c r="C2" s="22"/>
      <c r="D2" s="22"/>
    </row>
    <row r="3" spans="2:4" x14ac:dyDescent="0.3">
      <c r="B3" s="23" t="s">
        <v>81</v>
      </c>
      <c r="C3" s="24"/>
      <c r="D3" s="24"/>
    </row>
    <row r="4" spans="2:4" x14ac:dyDescent="0.3">
      <c r="B4" s="25">
        <v>2025</v>
      </c>
      <c r="C4" s="26"/>
      <c r="D4" s="26"/>
    </row>
    <row r="5" spans="2:4" x14ac:dyDescent="0.3">
      <c r="B5" s="27" t="s">
        <v>76</v>
      </c>
      <c r="C5" s="28"/>
      <c r="D5" s="28"/>
    </row>
    <row r="6" spans="2:4" x14ac:dyDescent="0.3">
      <c r="B6" s="27" t="s">
        <v>77</v>
      </c>
      <c r="C6" s="28"/>
      <c r="D6" s="28"/>
    </row>
    <row r="7" spans="2:4" ht="15" customHeight="1" x14ac:dyDescent="0.3">
      <c r="B7" s="18" t="s">
        <v>66</v>
      </c>
      <c r="C7" s="19" t="s">
        <v>79</v>
      </c>
      <c r="D7" s="19" t="s">
        <v>78</v>
      </c>
    </row>
    <row r="8" spans="2:4" ht="23.25" customHeight="1" x14ac:dyDescent="0.3">
      <c r="B8" s="18"/>
      <c r="C8" s="20"/>
      <c r="D8" s="20"/>
    </row>
    <row r="9" spans="2:4" x14ac:dyDescent="0.3">
      <c r="B9" s="2" t="s">
        <v>0</v>
      </c>
      <c r="C9" s="3"/>
      <c r="D9" s="3"/>
    </row>
    <row r="10" spans="2:4" x14ac:dyDescent="0.3">
      <c r="B10" s="4" t="s">
        <v>1</v>
      </c>
      <c r="C10" s="10">
        <f>+SUM(C11:C15)</f>
        <v>489162261.8113488</v>
      </c>
      <c r="D10" s="10">
        <f>+SUM(D11:D15)</f>
        <v>491911946</v>
      </c>
    </row>
    <row r="11" spans="2:4" x14ac:dyDescent="0.3">
      <c r="B11" s="6" t="s">
        <v>2</v>
      </c>
      <c r="C11" s="11">
        <v>226876883.11300001</v>
      </c>
      <c r="D11" s="11">
        <v>236153198</v>
      </c>
    </row>
    <row r="12" spans="2:4" x14ac:dyDescent="0.3">
      <c r="B12" s="6" t="s">
        <v>3</v>
      </c>
      <c r="C12" s="11">
        <v>190954219.71349999</v>
      </c>
      <c r="D12" s="11">
        <v>77763442</v>
      </c>
    </row>
    <row r="13" spans="2:4" x14ac:dyDescent="0.3">
      <c r="B13" s="6" t="s">
        <v>4</v>
      </c>
      <c r="C13" s="11">
        <v>17438120</v>
      </c>
      <c r="D13" s="11">
        <v>25540000</v>
      </c>
    </row>
    <row r="14" spans="2:4" x14ac:dyDescent="0.3">
      <c r="B14" s="6" t="s">
        <v>5</v>
      </c>
      <c r="C14" s="11">
        <v>26804839.946500003</v>
      </c>
      <c r="D14" s="11">
        <v>124002279</v>
      </c>
    </row>
    <row r="15" spans="2:4" x14ac:dyDescent="0.3">
      <c r="B15" s="6" t="s">
        <v>6</v>
      </c>
      <c r="C15" s="11">
        <v>27088199.038348801</v>
      </c>
      <c r="D15" s="11">
        <v>28453027</v>
      </c>
    </row>
    <row r="16" spans="2:4" x14ac:dyDescent="0.3">
      <c r="B16" s="4" t="s">
        <v>7</v>
      </c>
      <c r="C16" s="10">
        <f>+SUM(C17:C25)</f>
        <v>309896935.7459386</v>
      </c>
      <c r="D16" s="10">
        <f>+SUM(D17:D25)</f>
        <v>282242415</v>
      </c>
    </row>
    <row r="17" spans="2:4" x14ac:dyDescent="0.3">
      <c r="B17" s="6" t="s">
        <v>8</v>
      </c>
      <c r="C17" s="11">
        <v>13592123.279999999</v>
      </c>
      <c r="D17" s="11">
        <v>8778000</v>
      </c>
    </row>
    <row r="18" spans="2:4" x14ac:dyDescent="0.3">
      <c r="B18" s="6" t="s">
        <v>9</v>
      </c>
      <c r="C18" s="11">
        <v>6894250</v>
      </c>
      <c r="D18" s="11">
        <v>9906000</v>
      </c>
    </row>
    <row r="19" spans="2:4" x14ac:dyDescent="0.3">
      <c r="B19" s="6" t="s">
        <v>10</v>
      </c>
      <c r="C19" s="11">
        <v>13646409.6</v>
      </c>
      <c r="D19" s="11">
        <v>17950000</v>
      </c>
    </row>
    <row r="20" spans="2:4" x14ac:dyDescent="0.3">
      <c r="B20" s="6" t="s">
        <v>11</v>
      </c>
      <c r="C20" s="11">
        <v>16867600</v>
      </c>
      <c r="D20" s="11">
        <v>16228016</v>
      </c>
    </row>
    <row r="21" spans="2:4" x14ac:dyDescent="0.3">
      <c r="B21" s="6" t="s">
        <v>12</v>
      </c>
      <c r="C21" s="11">
        <v>22739900</v>
      </c>
      <c r="D21" s="11">
        <v>19677398</v>
      </c>
    </row>
    <row r="22" spans="2:4" x14ac:dyDescent="0.3">
      <c r="B22" s="6" t="s">
        <v>13</v>
      </c>
      <c r="C22" s="11">
        <v>23384273.439400002</v>
      </c>
      <c r="D22" s="11">
        <v>26385000</v>
      </c>
    </row>
    <row r="23" spans="2:4" x14ac:dyDescent="0.3">
      <c r="B23" s="6" t="s">
        <v>14</v>
      </c>
      <c r="C23" s="11">
        <v>24302220.560000002</v>
      </c>
      <c r="D23" s="11">
        <v>18603000</v>
      </c>
    </row>
    <row r="24" spans="2:4" x14ac:dyDescent="0.3">
      <c r="B24" s="6" t="s">
        <v>15</v>
      </c>
      <c r="C24" s="11">
        <v>159042158.86653858</v>
      </c>
      <c r="D24" s="11">
        <v>141067001</v>
      </c>
    </row>
    <row r="25" spans="2:4" x14ac:dyDescent="0.3">
      <c r="B25" s="6" t="s">
        <v>16</v>
      </c>
      <c r="C25" s="11">
        <v>29428000</v>
      </c>
      <c r="D25" s="11">
        <v>23648000</v>
      </c>
    </row>
    <row r="26" spans="2:4" x14ac:dyDescent="0.3">
      <c r="B26" s="4" t="s">
        <v>17</v>
      </c>
      <c r="C26" s="10">
        <f>+SUM(C27:C35)</f>
        <v>27542223.049688499</v>
      </c>
      <c r="D26" s="10">
        <f>+SUM(D27:D35)</f>
        <v>27955257</v>
      </c>
    </row>
    <row r="27" spans="2:4" x14ac:dyDescent="0.3">
      <c r="B27" s="6" t="s">
        <v>18</v>
      </c>
      <c r="C27" s="11">
        <v>1679580</v>
      </c>
      <c r="D27" s="11">
        <v>1579000</v>
      </c>
    </row>
    <row r="28" spans="2:4" x14ac:dyDescent="0.3">
      <c r="B28" s="6" t="s">
        <v>19</v>
      </c>
      <c r="C28" s="11">
        <v>3254300</v>
      </c>
      <c r="D28" s="11">
        <v>1371500</v>
      </c>
    </row>
    <row r="29" spans="2:4" x14ac:dyDescent="0.3">
      <c r="B29" s="6" t="s">
        <v>20</v>
      </c>
      <c r="C29" s="11">
        <v>3317392.5</v>
      </c>
      <c r="D29" s="11">
        <v>1712000</v>
      </c>
    </row>
    <row r="30" spans="2:4" x14ac:dyDescent="0.3">
      <c r="B30" s="6" t="s">
        <v>21</v>
      </c>
      <c r="C30" s="11">
        <v>115914</v>
      </c>
      <c r="D30" s="11">
        <v>116000</v>
      </c>
    </row>
    <row r="31" spans="2:4" x14ac:dyDescent="0.3">
      <c r="B31" s="6" t="s">
        <v>22</v>
      </c>
      <c r="C31" s="11">
        <v>1335825</v>
      </c>
      <c r="D31" s="11">
        <v>437000</v>
      </c>
    </row>
    <row r="32" spans="2:4" x14ac:dyDescent="0.3">
      <c r="B32" s="6" t="s">
        <v>23</v>
      </c>
      <c r="C32" s="11">
        <v>813870</v>
      </c>
      <c r="D32" s="11">
        <v>487174</v>
      </c>
    </row>
    <row r="33" spans="2:4" x14ac:dyDescent="0.3">
      <c r="B33" s="6" t="s">
        <v>24</v>
      </c>
      <c r="C33" s="11">
        <v>6117196.1896885009</v>
      </c>
      <c r="D33" s="11">
        <v>15563983</v>
      </c>
    </row>
    <row r="34" spans="2:4" x14ac:dyDescent="0.3">
      <c r="B34" s="6" t="s">
        <v>25</v>
      </c>
      <c r="C34" s="11">
        <v>0</v>
      </c>
      <c r="D34" s="11">
        <v>0</v>
      </c>
    </row>
    <row r="35" spans="2:4" x14ac:dyDescent="0.3">
      <c r="B35" s="6" t="s">
        <v>26</v>
      </c>
      <c r="C35" s="11">
        <v>10908145.359999999</v>
      </c>
      <c r="D35" s="11">
        <v>6688600</v>
      </c>
    </row>
    <row r="36" spans="2:4" x14ac:dyDescent="0.3">
      <c r="B36" s="4" t="s">
        <v>27</v>
      </c>
      <c r="C36" s="10">
        <f>+SUM(C37:C44)</f>
        <v>15056501.673024109</v>
      </c>
      <c r="D36" s="10">
        <f>+SUM(D37:D44)</f>
        <v>10510000</v>
      </c>
    </row>
    <row r="37" spans="2:4" x14ac:dyDescent="0.3">
      <c r="B37" s="6" t="s">
        <v>28</v>
      </c>
      <c r="C37" s="11">
        <v>2301495.7799999998</v>
      </c>
      <c r="D37" s="11">
        <f>+'[1]P2 Presupuesto Aprobado-Ejec '!C39</f>
        <v>510000</v>
      </c>
    </row>
    <row r="38" spans="2:4" x14ac:dyDescent="0.3">
      <c r="B38" s="6" t="s">
        <v>29</v>
      </c>
      <c r="C38" s="11">
        <v>0</v>
      </c>
      <c r="D38" s="11">
        <f>+'[1]P2 Presupuesto Aprobado-Ejec '!C40</f>
        <v>0</v>
      </c>
    </row>
    <row r="39" spans="2:4" x14ac:dyDescent="0.3">
      <c r="B39" s="6" t="s">
        <v>30</v>
      </c>
      <c r="C39" s="11">
        <v>0</v>
      </c>
      <c r="D39" s="11">
        <f>+'[1]P2 Presupuesto Aprobado-Ejec '!C41</f>
        <v>0</v>
      </c>
    </row>
    <row r="40" spans="2:4" x14ac:dyDescent="0.3">
      <c r="B40" s="6" t="s">
        <v>31</v>
      </c>
      <c r="C40" s="11">
        <v>0</v>
      </c>
      <c r="D40" s="11">
        <f>+'[1]P2 Presupuesto Aprobado-Ejec '!C42</f>
        <v>0</v>
      </c>
    </row>
    <row r="41" spans="2:4" x14ac:dyDescent="0.3">
      <c r="B41" s="6" t="s">
        <v>32</v>
      </c>
      <c r="C41" s="11">
        <v>0</v>
      </c>
      <c r="D41" s="11">
        <f>+'[1]P2 Presupuesto Aprobado-Ejec '!C43</f>
        <v>0</v>
      </c>
    </row>
    <row r="42" spans="2:4" x14ac:dyDescent="0.3">
      <c r="B42" s="6" t="s">
        <v>33</v>
      </c>
      <c r="C42" s="11">
        <v>0</v>
      </c>
      <c r="D42" s="11">
        <f>+'[1]P2 Presupuesto Aprobado-Ejec '!C44</f>
        <v>0</v>
      </c>
    </row>
    <row r="43" spans="2:4" x14ac:dyDescent="0.3">
      <c r="B43" s="6" t="s">
        <v>34</v>
      </c>
      <c r="C43" s="11">
        <v>12755005.893024109</v>
      </c>
      <c r="D43" s="11">
        <f>+'[1]P2 Presupuesto Aprobado-Ejec '!C45</f>
        <v>10000000</v>
      </c>
    </row>
    <row r="44" spans="2:4" x14ac:dyDescent="0.3">
      <c r="B44" s="6" t="s">
        <v>35</v>
      </c>
      <c r="C44" s="11">
        <v>0</v>
      </c>
      <c r="D44" s="11">
        <v>0</v>
      </c>
    </row>
    <row r="45" spans="2:4" x14ac:dyDescent="0.3">
      <c r="B45" s="4" t="s">
        <v>36</v>
      </c>
      <c r="C45" s="10">
        <f>+SUM(C46:C51)</f>
        <v>0</v>
      </c>
      <c r="D45" s="10">
        <f>+SUM(D46:D51)</f>
        <v>0</v>
      </c>
    </row>
    <row r="46" spans="2:4" x14ac:dyDescent="0.3">
      <c r="B46" s="6" t="s">
        <v>37</v>
      </c>
      <c r="C46" s="11">
        <v>0</v>
      </c>
      <c r="D46" s="11">
        <v>0</v>
      </c>
    </row>
    <row r="47" spans="2:4" x14ac:dyDescent="0.3">
      <c r="B47" s="6" t="s">
        <v>38</v>
      </c>
      <c r="C47" s="11">
        <v>0</v>
      </c>
      <c r="D47" s="11">
        <v>0</v>
      </c>
    </row>
    <row r="48" spans="2:4" x14ac:dyDescent="0.3">
      <c r="B48" s="6" t="s">
        <v>39</v>
      </c>
      <c r="C48" s="11">
        <v>0</v>
      </c>
      <c r="D48" s="11">
        <v>0</v>
      </c>
    </row>
    <row r="49" spans="2:4" x14ac:dyDescent="0.3">
      <c r="B49" s="6" t="s">
        <v>40</v>
      </c>
      <c r="C49" s="11">
        <v>0</v>
      </c>
      <c r="D49" s="11">
        <v>0</v>
      </c>
    </row>
    <row r="50" spans="2:4" x14ac:dyDescent="0.3">
      <c r="B50" s="6" t="s">
        <v>41</v>
      </c>
      <c r="C50" s="11">
        <v>0</v>
      </c>
      <c r="D50" s="11">
        <v>0</v>
      </c>
    </row>
    <row r="51" spans="2:4" x14ac:dyDescent="0.3">
      <c r="B51" s="6" t="s">
        <v>42</v>
      </c>
      <c r="C51" s="11">
        <v>0</v>
      </c>
      <c r="D51" s="11">
        <v>0</v>
      </c>
    </row>
    <row r="52" spans="2:4" x14ac:dyDescent="0.3">
      <c r="B52" s="4" t="s">
        <v>43</v>
      </c>
      <c r="C52" s="10">
        <f>+SUM(C53:C61)</f>
        <v>38685000</v>
      </c>
      <c r="D52" s="10">
        <f>+SUM(D53:D61)</f>
        <v>44890976</v>
      </c>
    </row>
    <row r="53" spans="2:4" x14ac:dyDescent="0.3">
      <c r="B53" s="6" t="s">
        <v>44</v>
      </c>
      <c r="C53" s="11">
        <v>11801500</v>
      </c>
      <c r="D53" s="11">
        <v>9863431</v>
      </c>
    </row>
    <row r="54" spans="2:4" x14ac:dyDescent="0.3">
      <c r="B54" s="6" t="s">
        <v>45</v>
      </c>
      <c r="C54" s="11">
        <v>844000</v>
      </c>
      <c r="D54" s="11">
        <v>1844000</v>
      </c>
    </row>
    <row r="55" spans="2:4" x14ac:dyDescent="0.3">
      <c r="B55" s="6" t="s">
        <v>46</v>
      </c>
      <c r="C55" s="11">
        <v>87000</v>
      </c>
      <c r="D55" s="11">
        <v>87000</v>
      </c>
    </row>
    <row r="56" spans="2:4" x14ac:dyDescent="0.3">
      <c r="B56" s="6" t="s">
        <v>47</v>
      </c>
      <c r="C56" s="11">
        <v>15775000</v>
      </c>
      <c r="D56" s="11">
        <v>31738000</v>
      </c>
    </row>
    <row r="57" spans="2:4" x14ac:dyDescent="0.3">
      <c r="B57" s="6" t="s">
        <v>48</v>
      </c>
      <c r="C57" s="11">
        <v>2622500</v>
      </c>
      <c r="D57" s="11">
        <v>762545</v>
      </c>
    </row>
    <row r="58" spans="2:4" x14ac:dyDescent="0.3">
      <c r="B58" s="6" t="s">
        <v>49</v>
      </c>
      <c r="C58" s="11">
        <v>2105000</v>
      </c>
      <c r="D58" s="11">
        <v>596000</v>
      </c>
    </row>
    <row r="59" spans="2:4" x14ac:dyDescent="0.3">
      <c r="B59" s="6" t="s">
        <v>50</v>
      </c>
      <c r="C59" s="11">
        <v>0</v>
      </c>
      <c r="D59" s="11">
        <v>0</v>
      </c>
    </row>
    <row r="60" spans="2:4" x14ac:dyDescent="0.3">
      <c r="B60" s="6" t="s">
        <v>51</v>
      </c>
      <c r="C60" s="11">
        <v>0</v>
      </c>
      <c r="D60" s="11">
        <v>0</v>
      </c>
    </row>
    <row r="61" spans="2:4" x14ac:dyDescent="0.3">
      <c r="B61" s="6" t="s">
        <v>52</v>
      </c>
      <c r="C61" s="11">
        <v>5450000</v>
      </c>
      <c r="D61" s="11">
        <v>0</v>
      </c>
    </row>
    <row r="62" spans="2:4" x14ac:dyDescent="0.3">
      <c r="B62" s="4" t="s">
        <v>53</v>
      </c>
      <c r="C62" s="10">
        <f>+SUM(C63:C66)</f>
        <v>0</v>
      </c>
      <c r="D62" s="10">
        <f>+SUM(D63:D66)</f>
        <v>0</v>
      </c>
    </row>
    <row r="63" spans="2:4" x14ac:dyDescent="0.3">
      <c r="B63" s="6" t="s">
        <v>54</v>
      </c>
      <c r="C63" s="11">
        <v>0</v>
      </c>
      <c r="D63" s="11">
        <v>0</v>
      </c>
    </row>
    <row r="64" spans="2:4" x14ac:dyDescent="0.3">
      <c r="B64" s="6" t="s">
        <v>55</v>
      </c>
      <c r="C64" s="11">
        <v>0</v>
      </c>
      <c r="D64" s="11">
        <v>0</v>
      </c>
    </row>
    <row r="65" spans="2:4" x14ac:dyDescent="0.3">
      <c r="B65" s="6" t="s">
        <v>56</v>
      </c>
      <c r="C65" s="11">
        <v>0</v>
      </c>
      <c r="D65" s="11">
        <v>0</v>
      </c>
    </row>
    <row r="66" spans="2:4" x14ac:dyDescent="0.3">
      <c r="B66" s="6" t="s">
        <v>57</v>
      </c>
      <c r="C66" s="11">
        <v>0</v>
      </c>
      <c r="D66" s="11">
        <v>0</v>
      </c>
    </row>
    <row r="67" spans="2:4" x14ac:dyDescent="0.3">
      <c r="B67" s="4" t="s">
        <v>58</v>
      </c>
      <c r="C67" s="10">
        <f>+SUM(C68:C69)</f>
        <v>0</v>
      </c>
      <c r="D67" s="10">
        <f>+SUM(D68:D69)</f>
        <v>0</v>
      </c>
    </row>
    <row r="68" spans="2:4" x14ac:dyDescent="0.3">
      <c r="B68" s="6" t="s">
        <v>59</v>
      </c>
      <c r="C68" s="11">
        <v>0</v>
      </c>
      <c r="D68" s="11">
        <v>0</v>
      </c>
    </row>
    <row r="69" spans="2:4" x14ac:dyDescent="0.3">
      <c r="B69" s="6" t="s">
        <v>60</v>
      </c>
      <c r="C69" s="11">
        <v>0</v>
      </c>
      <c r="D69" s="11">
        <v>0</v>
      </c>
    </row>
    <row r="70" spans="2:4" x14ac:dyDescent="0.3">
      <c r="B70" s="4" t="s">
        <v>61</v>
      </c>
      <c r="C70" s="10">
        <f>+SUM(C71:C73)</f>
        <v>0</v>
      </c>
      <c r="D70" s="10">
        <f>+SUM(D71:D73)</f>
        <v>0</v>
      </c>
    </row>
    <row r="71" spans="2:4" x14ac:dyDescent="0.3">
      <c r="B71" s="6" t="s">
        <v>62</v>
      </c>
      <c r="C71" s="11">
        <v>0</v>
      </c>
      <c r="D71" s="11">
        <v>0</v>
      </c>
    </row>
    <row r="72" spans="2:4" x14ac:dyDescent="0.3">
      <c r="B72" s="6" t="s">
        <v>63</v>
      </c>
      <c r="C72" s="11">
        <v>0</v>
      </c>
      <c r="D72" s="11">
        <v>0</v>
      </c>
    </row>
    <row r="73" spans="2:4" x14ac:dyDescent="0.3">
      <c r="B73" s="6" t="s">
        <v>64</v>
      </c>
      <c r="C73" s="11">
        <v>0</v>
      </c>
      <c r="D73" s="11">
        <v>0</v>
      </c>
    </row>
    <row r="75" spans="2:4" x14ac:dyDescent="0.3">
      <c r="B75" s="7"/>
      <c r="C75" s="5"/>
      <c r="D75" s="5"/>
    </row>
    <row r="76" spans="2:4" x14ac:dyDescent="0.3">
      <c r="B76" s="7"/>
      <c r="C76" s="5"/>
      <c r="D76" s="5"/>
    </row>
    <row r="77" spans="2:4" x14ac:dyDescent="0.3">
      <c r="B77" s="7"/>
      <c r="C77" s="5"/>
      <c r="D77" s="5"/>
    </row>
    <row r="80" spans="2:4" x14ac:dyDescent="0.3">
      <c r="B80" s="21" t="s">
        <v>80</v>
      </c>
      <c r="C80" s="22"/>
      <c r="D80" s="22"/>
    </row>
    <row r="81" spans="2:4" x14ac:dyDescent="0.3">
      <c r="B81" s="23" t="s">
        <v>81</v>
      </c>
      <c r="C81" s="24"/>
      <c r="D81" s="24"/>
    </row>
    <row r="82" spans="2:4" x14ac:dyDescent="0.3">
      <c r="B82" s="25">
        <f>+B4</f>
        <v>2025</v>
      </c>
      <c r="C82" s="26"/>
      <c r="D82" s="26"/>
    </row>
    <row r="83" spans="2:4" x14ac:dyDescent="0.3">
      <c r="B83" s="27" t="s">
        <v>76</v>
      </c>
      <c r="C83" s="28"/>
      <c r="D83" s="28"/>
    </row>
    <row r="84" spans="2:4" x14ac:dyDescent="0.3">
      <c r="B84" s="27" t="s">
        <v>77</v>
      </c>
      <c r="C84" s="28"/>
      <c r="D84" s="28"/>
    </row>
    <row r="86" spans="2:4" x14ac:dyDescent="0.3">
      <c r="B86" s="18" t="s">
        <v>66</v>
      </c>
      <c r="C86" s="19" t="s">
        <v>79</v>
      </c>
      <c r="D86" s="19" t="s">
        <v>78</v>
      </c>
    </row>
    <row r="87" spans="2:4" x14ac:dyDescent="0.3">
      <c r="B87" s="18"/>
      <c r="C87" s="20"/>
      <c r="D87" s="20"/>
    </row>
    <row r="88" spans="2:4" x14ac:dyDescent="0.3">
      <c r="B88" s="2" t="s">
        <v>67</v>
      </c>
      <c r="C88" s="12"/>
      <c r="D88" s="12"/>
    </row>
    <row r="89" spans="2:4" x14ac:dyDescent="0.3">
      <c r="B89" s="4" t="s">
        <v>68</v>
      </c>
      <c r="C89" s="10">
        <f>+SUM(C90:C91)</f>
        <v>0</v>
      </c>
      <c r="D89" s="10">
        <f>+SUM(D90:D91)</f>
        <v>0</v>
      </c>
    </row>
    <row r="90" spans="2:4" x14ac:dyDescent="0.3">
      <c r="B90" s="6" t="s">
        <v>69</v>
      </c>
      <c r="C90" s="11">
        <v>0</v>
      </c>
      <c r="D90" s="11">
        <v>0</v>
      </c>
    </row>
    <row r="91" spans="2:4" x14ac:dyDescent="0.3">
      <c r="B91" s="6" t="s">
        <v>70</v>
      </c>
      <c r="C91" s="11">
        <v>0</v>
      </c>
      <c r="D91" s="11">
        <v>0</v>
      </c>
    </row>
    <row r="92" spans="2:4" x14ac:dyDescent="0.3">
      <c r="B92" s="4" t="s">
        <v>71</v>
      </c>
      <c r="C92" s="10">
        <f>+SUM(C93:C94)</f>
        <v>0</v>
      </c>
      <c r="D92" s="10">
        <f>+SUM(D93:D94)</f>
        <v>0</v>
      </c>
    </row>
    <row r="93" spans="2:4" x14ac:dyDescent="0.3">
      <c r="B93" s="6" t="s">
        <v>72</v>
      </c>
      <c r="C93" s="11">
        <v>0</v>
      </c>
      <c r="D93" s="11">
        <v>0</v>
      </c>
    </row>
    <row r="94" spans="2:4" x14ac:dyDescent="0.3">
      <c r="B94" s="6" t="s">
        <v>73</v>
      </c>
      <c r="C94" s="11">
        <v>0</v>
      </c>
      <c r="D94" s="11">
        <v>0</v>
      </c>
    </row>
    <row r="95" spans="2:4" x14ac:dyDescent="0.3">
      <c r="B95" s="4" t="s">
        <v>74</v>
      </c>
      <c r="C95" s="10">
        <f>+C96</f>
        <v>0</v>
      </c>
      <c r="D95" s="10">
        <f>+D96</f>
        <v>0</v>
      </c>
    </row>
    <row r="96" spans="2:4" x14ac:dyDescent="0.3">
      <c r="B96" s="6" t="s">
        <v>75</v>
      </c>
      <c r="C96" s="11">
        <v>0</v>
      </c>
      <c r="D96" s="11">
        <v>0</v>
      </c>
    </row>
    <row r="97" spans="2:4" x14ac:dyDescent="0.3">
      <c r="B97" s="15" t="s">
        <v>65</v>
      </c>
      <c r="C97" s="16">
        <f>+C10+C16+C26+C36+C52+C62+C67+C70+C89+C92+C95</f>
        <v>880342922.27999997</v>
      </c>
      <c r="D97" s="16">
        <f>+D10+D16+D26+D36+D52+D62+D67+D70+D89+D92+D95</f>
        <v>857510594</v>
      </c>
    </row>
    <row r="98" spans="2:4" x14ac:dyDescent="0.3">
      <c r="B98" s="8" t="s">
        <v>82</v>
      </c>
      <c r="C98" s="13"/>
      <c r="D98" s="13"/>
    </row>
    <row r="99" spans="2:4" x14ac:dyDescent="0.3">
      <c r="B99" s="8" t="s">
        <v>83</v>
      </c>
      <c r="C99" s="14"/>
      <c r="D99" s="13"/>
    </row>
    <row r="100" spans="2:4" x14ac:dyDescent="0.3">
      <c r="B100" s="9" t="s">
        <v>84</v>
      </c>
      <c r="C100" s="14"/>
      <c r="D100" s="13"/>
    </row>
    <row r="101" spans="2:4" x14ac:dyDescent="0.3">
      <c r="B101" s="17" t="s">
        <v>87</v>
      </c>
      <c r="C101" s="17"/>
      <c r="D101" s="17"/>
    </row>
    <row r="102" spans="2:4" ht="18" customHeight="1" x14ac:dyDescent="0.3">
      <c r="B102" s="17" t="s">
        <v>85</v>
      </c>
      <c r="C102" s="17"/>
      <c r="D102" s="17"/>
    </row>
    <row r="103" spans="2:4" ht="33" customHeight="1" x14ac:dyDescent="0.3">
      <c r="B103" s="17" t="s">
        <v>86</v>
      </c>
      <c r="C103" s="17"/>
      <c r="D103" s="17"/>
    </row>
  </sheetData>
  <mergeCells count="19">
    <mergeCell ref="B3:D3"/>
    <mergeCell ref="B2:D2"/>
    <mergeCell ref="B6:D6"/>
    <mergeCell ref="B7:B8"/>
    <mergeCell ref="C7:C8"/>
    <mergeCell ref="D7:D8"/>
    <mergeCell ref="B5:D5"/>
    <mergeCell ref="B4:D4"/>
    <mergeCell ref="B80:D80"/>
    <mergeCell ref="B81:D81"/>
    <mergeCell ref="B82:D82"/>
    <mergeCell ref="B83:D83"/>
    <mergeCell ref="B84:D84"/>
    <mergeCell ref="B101:D101"/>
    <mergeCell ref="B102:D102"/>
    <mergeCell ref="B103:D103"/>
    <mergeCell ref="B86:B87"/>
    <mergeCell ref="C86:C87"/>
    <mergeCell ref="D86:D87"/>
  </mergeCells>
  <pageMargins left="0.70866141732283472" right="0.70866141732283472" top="0.74803149606299213" bottom="0.74803149606299213" header="0.31496062992125984" footer="0.31496062992125984"/>
  <pageSetup scale="5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64ad79e-96ee-430a-bb0e-de714f4396ae">
      <Terms xmlns="http://schemas.microsoft.com/office/infopath/2007/PartnerControls"/>
    </lcf76f155ced4ddcb4097134ff3c332f>
    <TaxCatchAll xmlns="a425c96b-313c-43ce-820c-dafd782290a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0C95ED438D48C42859DBCA010A5AE9F" ma:contentTypeVersion="16" ma:contentTypeDescription="Crear nuevo documento." ma:contentTypeScope="" ma:versionID="aedb093260c42c0faba3a95d9323c11a">
  <xsd:schema xmlns:xsd="http://www.w3.org/2001/XMLSchema" xmlns:xs="http://www.w3.org/2001/XMLSchema" xmlns:p="http://schemas.microsoft.com/office/2006/metadata/properties" xmlns:ns2="864ad79e-96ee-430a-bb0e-de714f4396ae" xmlns:ns3="a425c96b-313c-43ce-820c-dafd782290ad" targetNamespace="http://schemas.microsoft.com/office/2006/metadata/properties" ma:root="true" ma:fieldsID="c4de15960b160e1e1dd82812f3f4af52" ns2:_="" ns3:_="">
    <xsd:import namespace="864ad79e-96ee-430a-bb0e-de714f4396ae"/>
    <xsd:import namespace="a425c96b-313c-43ce-820c-dafd782290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4ad79e-96ee-430a-bb0e-de714f4396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fc909f62-2a63-4dc6-96cc-8a770143e0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5c96b-313c-43ce-820c-dafd782290a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190d012-6592-41b4-9b03-44b43de7e004}" ma:internalName="TaxCatchAll" ma:showField="CatchAllData" ma:web="a425c96b-313c-43ce-820c-dafd782290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885712-00E3-42D9-8992-E7D119FFE5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6B47BA-6646-430C-B03B-3D35749CFD8E}">
  <ds:schemaRefs>
    <ds:schemaRef ds:uri="864ad79e-96ee-430a-bb0e-de714f4396ae"/>
    <ds:schemaRef ds:uri="http://schemas.microsoft.com/office/2006/metadata/properties"/>
    <ds:schemaRef ds:uri="http://schemas.microsoft.com/office/infopath/2007/PartnerControls"/>
    <ds:schemaRef ds:uri="http://purl.org/dc/elements/1.1/"/>
    <ds:schemaRef ds:uri="a425c96b-313c-43ce-820c-dafd782290ad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329B072-A4F3-4F6B-8D15-877223CD57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4ad79e-96ee-430a-bb0e-de714f4396ae"/>
    <ds:schemaRef ds:uri="a425c96b-313c-43ce-820c-dafd782290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 Presupuesto Modificado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Jenniffer Amarante</cp:lastModifiedBy>
  <cp:lastPrinted>2025-11-20T15:33:34Z</cp:lastPrinted>
  <dcterms:created xsi:type="dcterms:W3CDTF">2021-07-29T18:58:50Z</dcterms:created>
  <dcterms:modified xsi:type="dcterms:W3CDTF">2025-11-20T15:34:20Z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0x01010080C95ED438D48C42859DBCA010A5AE9F</vt:lpwstr>
  </property>
  <property fmtid="{D5CDD505-2E9C-101B-9397-08002B2CF9AE}" pid="3" name="MediaServiceImageTags">
    <vt:lpwstr/>
  </property>
</Properties>
</file>