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PLANIFICACION/PLANIFICACIN/1. Planificacion y Desarrollo 2025/DIGEPRES/Informe Ejecución Presupuestaria Transparencia/"/>
    </mc:Choice>
  </mc:AlternateContent>
  <xr:revisionPtr revIDLastSave="1" documentId="8_{D009990D-96AF-41FD-9210-C30C6E24C203}" xr6:coauthVersionLast="47" xr6:coauthVersionMax="47" xr10:uidLastSave="{64EDF167-DC18-4D9F-8D9A-AE560E9E4D94}"/>
  <bookViews>
    <workbookView xWindow="-120" yWindow="-120" windowWidth="29040" windowHeight="15720" xr2:uid="{4338FEAE-DB8E-4C02-BE6D-DDC1311F061E}"/>
  </bookViews>
  <sheets>
    <sheet name="Enero Junio 2025" sheetId="2" r:id="rId1"/>
  </sheets>
  <definedNames>
    <definedName name="_xlnm.Print_Area" localSheetId="0">'Enero Junio 2025'!$A$1:$J$49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I29" i="2" l="1"/>
  <c r="D29" i="2"/>
  <c r="C25" i="2"/>
  <c r="I25" i="2" s="1"/>
</calcChain>
</file>

<file path=xl/sharedStrings.xml><?xml version="1.0" encoding="utf-8"?>
<sst xmlns="http://schemas.openxmlformats.org/spreadsheetml/2006/main" count="69" uniqueCount="69">
  <si>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</si>
  <si>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</si>
  <si>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</si>
  <si>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</si>
  <si>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</si>
  <si>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</si>
  <si>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</si>
  <si>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</si>
  <si>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</si>
  <si>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</si>
  <si>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</si>
  <si>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</si>
  <si>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</si>
  <si>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</si>
  <si>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</si>
  <si>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</si>
  <si>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</si>
  <si>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</si>
  <si>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</si>
  <si>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</si>
  <si>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</si>
  <si>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</si>
  <si>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</si>
  <si>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</si>
  <si>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</si>
  <si>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</si>
  <si>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</si>
  <si>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</si>
  <si>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</si>
  <si>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</si>
  <si>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</si>
  <si>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</si>
  <si>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</si>
  <si>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</si>
  <si>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</si>
  <si>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</si>
  <si>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</si>
  <si>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</si>
  <si>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</si>
  <si>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</si>
  <si>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</si>
  <si>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>Servidores públicos que participan en actividades para el desarrollo y fomento del transporte aéreo.</t>
  </si>
  <si>
    <t>I -Información Institucional</t>
  </si>
  <si>
    <t>IV.II - Formulación y Ejecución Anual de las Metas por Producto</t>
  </si>
  <si>
    <t>0211 - MINISTERIO DE OBRAS PÚBLICAS Y COMUNICACIONES</t>
  </si>
  <si>
    <t>01 - MINISTERIO DE OBRAS PÚBLICAS Y COMUNICACIONES</t>
  </si>
  <si>
    <t>0011 - JUNTA DE AVIACIÓN CIVIL</t>
  </si>
  <si>
    <t xml:space="preserve">VI. I - De acuerdo a los eventos presentados durante la ejecución del producto, ¿Qué aspecto puede mejorarse? </t>
  </si>
  <si>
    <r>
      <t>Beneficiarios:</t>
    </r>
    <r>
      <rPr>
        <sz val="12"/>
        <rFont val="Arial Narrow"/>
        <family val="2"/>
      </rPr>
      <t xml:space="preserve"> </t>
    </r>
  </si>
  <si>
    <r>
      <t xml:space="preserve">VI. </t>
    </r>
    <r>
      <rPr>
        <b/>
        <sz val="11"/>
        <color theme="0"/>
        <rFont val="Arial Narrow"/>
        <family val="2"/>
      </rPr>
      <t>Oportunidades de Mejora</t>
    </r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</si>
  <si>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Las secciones III, IV, V y VI deben ser repetidas, la misma cantidad de programas sustantivos (codificados desde 11 al 95) que tenga la unidad ejecutora</t>
    </r>
  </si>
  <si>
    <t>Establecer la política superior de la Aviación Civil, regular los aspectos económicos del transporte aéreo, ejercer las funciones que le son otorgadas por ley y aplicar las normas y reglamentos en las áreas de su competencia.</t>
  </si>
  <si>
    <t>Ser una institución líder a nivel regional en el desarrollo económico de la aviación civil; incrementando la conectividad del sector aerocomercial a través de la implementación de políticas acordes a las tendencias de los mercados, brindando servicios de calidad y aplicando prácticas innovadoras, ambientales y socialmente responsables.</t>
  </si>
  <si>
    <t>Fomento y desarrollo del transporte aéreo.</t>
  </si>
  <si>
    <t>Promover el desarrollo sostenido del transporte aéreo de la República Dominicana, promocionando sus políticas aerocomerciales mediante la planificación e implementación de mejoras continuas.</t>
  </si>
  <si>
    <t>Aumentar la conectividad aérea de la República Dominicana con otros destinos.</t>
  </si>
  <si>
    <t>Turismo: una oportunidad.</t>
  </si>
  <si>
    <t>Impulsar la demanda de servicio turístico.</t>
  </si>
  <si>
    <t>Gobierno de la República dominicana, países signatarios y usuarios de transporte aéreo.</t>
  </si>
  <si>
    <t>Implementar una política aérea que en coordinación con la estrategia turística que fomente la entrada de nuevas líneas aéreas al país.</t>
  </si>
  <si>
    <t>Permisos otorgados</t>
  </si>
  <si>
    <t>Cantidad de permisos para el transporte aéreo emitidos.</t>
  </si>
  <si>
    <t>Los servidores públicos participan en las actividades para impulsar la demanda de servicio turístico.</t>
  </si>
  <si>
    <t>Lograr implementar una política aérea que en coordinación con la estrategia turística que fomente la entrada de nuevas líneas aéreas al país.</t>
  </si>
  <si>
    <t>Directora de planificación y desarrollo</t>
  </si>
  <si>
    <t>Sarah Estévez</t>
  </si>
  <si>
    <t>Informe de Evaluación Indicativa Trimestre enero-junio 2025 Metas Físicas-Financieras</t>
  </si>
  <si>
    <t xml:space="preserve"> 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</si>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</sst>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[$-10409]#,##0;\-#,##0"/>
    <numFmt numFmtId="166" formatCode="[$-10409]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5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8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7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2" fillId="7" borderId="16" xfId="0" applyFont="1" applyFill="1" applyBorder="1" applyAlignment="1" applyProtection="1">
      <alignment horizontal="center" vertical="center" wrapText="1" readingOrder="1"/>
      <protection locked="0"/>
    </xf>
    <xf numFmtId="0" fontId="12" fillId="7" borderId="13" xfId="0" applyFont="1" applyFill="1" applyBorder="1" applyAlignment="1" applyProtection="1">
      <alignment horizontal="center" vertical="center" wrapText="1" readingOrder="1"/>
      <protection locked="0"/>
    </xf>
    <xf numFmtId="0" fontId="12" fillId="7" borderId="18" xfId="0" applyFont="1" applyFill="1" applyBorder="1" applyAlignment="1" applyProtection="1">
      <alignment horizontal="center" vertical="center" wrapText="1" readingOrder="1"/>
      <protection locked="0"/>
    </xf>
    <xf numFmtId="165" fontId="13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3" fillId="0" borderId="13" xfId="0" applyNumberFormat="1" applyFont="1" applyBorder="1" applyAlignment="1" applyProtection="1">
      <alignment horizontal="center" vertical="center" wrapText="1"/>
      <protection locked="0"/>
    </xf>
    <xf numFmtId="166" fontId="13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9" fontId="13" fillId="6" borderId="13" xfId="2" applyFont="1" applyFill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26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27" xfId="0" applyFont="1" applyBorder="1" applyProtection="1">
      <protection locked="0"/>
    </xf>
    <xf numFmtId="4" fontId="4" fillId="0" borderId="0" xfId="0" applyNumberFormat="1" applyFont="1" applyProtection="1"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9" fillId="0" borderId="18" xfId="0" applyFont="1" applyBorder="1" applyAlignment="1" applyProtection="1">
      <alignment horizontal="justify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justify" vertical="center" wrapText="1"/>
      <protection locked="0"/>
    </xf>
    <xf numFmtId="0" fontId="15" fillId="0" borderId="18" xfId="0" applyFont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37" fontId="4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7" fontId="4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9" fontId="4" fillId="6" borderId="13" xfId="2" applyFont="1" applyFill="1" applyBorder="1" applyAlignment="1" applyProtection="1">
      <alignment horizontal="center" vertical="center" wrapText="1" readingOrder="1"/>
      <protection locked="0"/>
    </xf>
    <xf numFmtId="9" fontId="4" fillId="6" borderId="18" xfId="2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7" fillId="5" borderId="16" xfId="0" applyFont="1" applyFill="1" applyBorder="1" applyAlignment="1" applyProtection="1">
      <alignment horizontal="center" vertical="center" wrapText="1" readingOrder="1"/>
      <protection locked="0"/>
    </xf>
    <xf numFmtId="0" fontId="7" fillId="5" borderId="13" xfId="0" applyFont="1" applyFill="1" applyBorder="1" applyAlignment="1" applyProtection="1">
      <alignment horizontal="center" vertical="center" wrapText="1" readingOrder="1"/>
      <protection locked="0"/>
    </xf>
    <xf numFmtId="0" fontId="7" fillId="5" borderId="18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6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2" name="Imagen 1">
          <a:extLst>
            <a:ext uri="{FF2B5EF4-FFF2-40B4-BE49-F238E27FC236}">
              <a16:creationId xmlns:a16="http://schemas.microsoft.com/office/drawing/2014/main" id="{6B4EAD23-53FE-4D0D-AC32-717F688E5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</xdr:colOff>
      <xdr:row>41</xdr:row>
      <xdr:rowOff>123826</xdr:rowOff>
    </xdr:from>
    <xdr:to>
      <xdr:col>3</xdr:col>
      <xdr:colOff>661688</xdr:colOff>
      <xdr:row>46</xdr:row>
      <xdr:rowOff>57152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0E2259-4A0A-42C7-88C1-0A8ED3307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418"/>
        <a:stretch/>
      </xdr:blipFill>
      <xdr:spPr>
        <a:xfrm rot="20831503">
          <a:off x="3762375" y="11010901"/>
          <a:ext cx="604538" cy="1171576"/>
        </a:xfrm>
        <a:prstGeom prst="rect">
          <a:avLst/>
        </a:prstGeom>
      </xdr:spPr>
    </xdr:pic>
    <xdr:clientData/>
  </xdr:twoCellAnchor>
  <xdr:twoCellAnchor>
    <xdr:from>
      <xdr:col>2</xdr:col>
      <xdr:colOff>533400</xdr:colOff>
      <xdr:row>44</xdr:row>
      <xdr:rowOff>142875</xdr:rowOff>
    </xdr:from>
    <xdr:to>
      <xdr:col>4</xdr:col>
      <xdr:colOff>330200</xdr:colOff>
      <xdr:row>44</xdr:row>
      <xdr:rowOff>142875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012699-DA08-41FC-9A64-8B283EEBA91B}"/>
            </a:ext>
          </a:extLst>
        </xdr:cNvPr>
        <xdr:cNvCxnSpPr/>
      </xdr:nvCxnSpPr>
      <xdr:spPr>
        <a:xfrm>
          <a:off x="3390900" y="11849100"/>
          <a:ext cx="1492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400049</xdr:colOff>
      <xdr:row>40</xdr:row>
      <xdr:rowOff>311311</xdr:rowOff>
    </xdr:from>
    <xdr:to>
      <xdr:col>5</xdr:col>
      <xdr:colOff>628649</xdr:colOff>
      <xdr:row>44</xdr:row>
      <xdr:rowOff>177535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28CE1D-356E-4476-8237-B181734D1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" b="1293"/>
        <a:stretch/>
      </xdr:blipFill>
      <xdr:spPr>
        <a:xfrm>
          <a:off x="4952999" y="10807861"/>
          <a:ext cx="1076325" cy="10758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24F473-C4AE-40CD-8825-F453D209DCB8}" name="Tabla13" displayName="Tabla13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2444054A-0A77-4CFB-8C81-973297AD2FFF}" name="Producto" dataDxfId="9"/>
    <tableColumn id="2" xr3:uid="{D5D3CBD6-CF9B-4D7F-952D-1CC5916CB237}" name="Indicador" dataDxfId="8"/>
    <tableColumn id="3" xr3:uid="{AF7F4311-C57D-478F-AA3D-04F87F8706C4}" name="Física_x000a_(A)" dataDxfId="7"/>
    <tableColumn id="4" xr3:uid="{0C09465F-C5D9-46F9-81E1-CBEBF42E6053}" name="Financiera_x000a_(B)" dataDxfId="6">
      <calculatedColumnFormula>+C25</calculatedColumnFormula>
    </tableColumn>
    <tableColumn id="9" xr3:uid="{A57AB7EC-3407-473C-B21E-98BA97648D98}" name="Física_x000a_(C)" dataDxfId="5"/>
    <tableColumn id="10" xr3:uid="{485CEF9D-29BA-45C9-AF3F-70D70D163AD2}" name="Financiera_x000a_(D)" dataDxfId="4"/>
    <tableColumn id="5" xr3:uid="{014FCEDE-98AF-43D2-839F-F3A28953F350}" name="Física _x000a_(E)" dataDxfId="3"/>
    <tableColumn id="6" xr3:uid="{9190E772-CB53-4394-A35B-764A21E36982}" name="Financiera _x000a_ (F)" dataDxfId="2"/>
    <tableColumn id="7" xr3:uid="{2C3D80EA-3CF9-4710-A94D-77B07155CAFE}" name="Física _x000a_(%)_x000a_ G=E/C" dataDxfId="1" dataCellStyle="Porcentaje">
      <calculatedColumnFormula>+Tabla13[[#This Row],[Física 
(E)]]/Tabla13[[#This Row],[Física
(C)]]</calculatedColumnFormula>
    </tableColumn>
    <tableColumn id="8" xr3:uid="{AD1FF992-D081-4520-A8DD-FCCBF95B384B}" name="Financiero _x000a_(%) _x000a_H=F/D" dataDxfId="0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BC3C-77A3-4CE1-9260-5B997208C4EE}">
  <dimension ref="A1:L49"/>
  <sheetViews>
    <sheetView showGridLines="0" tabSelected="1" zoomScaleNormal="100" zoomScaleSheetLayoutView="90" workbookViewId="0">
      <selection activeCell="H44" sqref="H44"/>
    </sheetView>
  </sheetViews>
  <sheetFormatPr baseColWidth="10" defaultRowHeight="16.5" x14ac:dyDescent="0.3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2" width="13.28515625" style="2" bestFit="1" customWidth="1"/>
    <col min="13" max="16384" width="11.42578125" style="2"/>
  </cols>
  <sheetData>
    <row r="1" spans="1:10" ht="21" thickBot="1" x14ac:dyDescent="0.35">
      <c r="A1" s="1"/>
      <c r="B1" s="54" t="s">
        <v>66</v>
      </c>
      <c r="C1" s="55"/>
      <c r="D1" s="55"/>
      <c r="E1" s="55"/>
      <c r="F1" s="55"/>
      <c r="G1" s="55"/>
      <c r="H1" s="55"/>
      <c r="I1" s="55"/>
      <c r="J1" s="56"/>
    </row>
    <row r="2" spans="1:10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23.25" customHeight="1" x14ac:dyDescent="0.3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0" ht="17.25" thickBot="1" x14ac:dyDescent="0.35">
      <c r="A4" s="60"/>
      <c r="B4" s="61"/>
      <c r="C4" s="61"/>
      <c r="D4" s="61"/>
      <c r="E4" s="61"/>
      <c r="F4" s="61"/>
      <c r="G4" s="61"/>
      <c r="H4" s="61"/>
      <c r="I4" s="61"/>
      <c r="J4" s="62"/>
    </row>
    <row r="5" spans="1:10" x14ac:dyDescent="0.3">
      <c r="A5" s="48"/>
      <c r="B5" s="49"/>
      <c r="C5" s="49"/>
      <c r="D5" s="49"/>
      <c r="E5" s="49"/>
      <c r="F5" s="49"/>
      <c r="G5" s="49"/>
      <c r="H5" s="49"/>
      <c r="I5" s="49"/>
      <c r="J5" s="50"/>
    </row>
    <row r="6" spans="1:10" x14ac:dyDescent="0.3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x14ac:dyDescent="0.3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ht="15" customHeight="1" x14ac:dyDescent="0.3">
      <c r="A8" s="6" t="s">
        <v>1</v>
      </c>
      <c r="B8" s="36" t="s">
        <v>44</v>
      </c>
      <c r="C8" s="37"/>
      <c r="D8" s="37"/>
      <c r="E8" s="37"/>
      <c r="F8" s="37"/>
      <c r="G8" s="37"/>
      <c r="H8" s="37"/>
      <c r="I8" s="37"/>
      <c r="J8" s="38"/>
    </row>
    <row r="9" spans="1:10" ht="15" customHeight="1" x14ac:dyDescent="0.3">
      <c r="A9" s="7" t="s">
        <v>27</v>
      </c>
      <c r="B9" s="36" t="s">
        <v>45</v>
      </c>
      <c r="C9" s="37"/>
      <c r="D9" s="37"/>
      <c r="E9" s="37"/>
      <c r="F9" s="37"/>
      <c r="G9" s="37"/>
      <c r="H9" s="37"/>
      <c r="I9" s="37"/>
      <c r="J9" s="38"/>
    </row>
    <row r="10" spans="1:10" ht="15" customHeight="1" x14ac:dyDescent="0.3">
      <c r="A10" s="7" t="s">
        <v>28</v>
      </c>
      <c r="B10" s="36" t="s">
        <v>46</v>
      </c>
      <c r="C10" s="37"/>
      <c r="D10" s="37"/>
      <c r="E10" s="37"/>
      <c r="F10" s="37"/>
      <c r="G10" s="37"/>
      <c r="H10" s="37"/>
      <c r="I10" s="37"/>
      <c r="J10" s="38"/>
    </row>
    <row r="11" spans="1:10" ht="30.75" customHeight="1" x14ac:dyDescent="0.3">
      <c r="A11" s="6" t="s">
        <v>2</v>
      </c>
      <c r="B11" s="39" t="s">
        <v>51</v>
      </c>
      <c r="C11" s="39"/>
      <c r="D11" s="39"/>
      <c r="E11" s="39"/>
      <c r="F11" s="39"/>
      <c r="G11" s="39"/>
      <c r="H11" s="39"/>
      <c r="I11" s="39"/>
      <c r="J11" s="40"/>
    </row>
    <row r="12" spans="1:10" ht="51.75" customHeight="1" x14ac:dyDescent="0.3">
      <c r="A12" s="6" t="s">
        <v>3</v>
      </c>
      <c r="B12" s="41" t="s">
        <v>52</v>
      </c>
      <c r="C12" s="41"/>
      <c r="D12" s="41"/>
      <c r="E12" s="41"/>
      <c r="F12" s="41"/>
      <c r="G12" s="41"/>
      <c r="H12" s="41"/>
      <c r="I12" s="41"/>
      <c r="J12" s="42"/>
    </row>
    <row r="13" spans="1:10" x14ac:dyDescent="0.3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0" x14ac:dyDescent="0.3">
      <c r="A14" s="8" t="s">
        <v>5</v>
      </c>
      <c r="B14" s="9">
        <v>1</v>
      </c>
      <c r="C14" s="46" t="s">
        <v>53</v>
      </c>
      <c r="D14" s="46"/>
      <c r="E14" s="46"/>
      <c r="F14" s="46"/>
      <c r="G14" s="46"/>
      <c r="H14" s="46"/>
      <c r="I14" s="46"/>
      <c r="J14" s="47"/>
    </row>
    <row r="15" spans="1:10" ht="32.25" customHeight="1" x14ac:dyDescent="0.3">
      <c r="A15" s="8" t="s">
        <v>6</v>
      </c>
      <c r="B15" s="10">
        <v>1.1000000000000001</v>
      </c>
      <c r="C15" s="46" t="s">
        <v>54</v>
      </c>
      <c r="D15" s="46"/>
      <c r="E15" s="46"/>
      <c r="F15" s="46"/>
      <c r="G15" s="46"/>
      <c r="H15" s="46"/>
      <c r="I15" s="46"/>
      <c r="J15" s="47"/>
    </row>
    <row r="16" spans="1:10" x14ac:dyDescent="0.3">
      <c r="A16" s="8" t="s">
        <v>7</v>
      </c>
      <c r="B16" s="11" t="s">
        <v>39</v>
      </c>
      <c r="C16" s="46" t="s">
        <v>55</v>
      </c>
      <c r="D16" s="46"/>
      <c r="E16" s="46"/>
      <c r="F16" s="46"/>
      <c r="G16" s="46"/>
      <c r="H16" s="46"/>
      <c r="I16" s="46"/>
      <c r="J16" s="47"/>
    </row>
    <row r="17" spans="1:12" x14ac:dyDescent="0.3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2" ht="15" customHeight="1" x14ac:dyDescent="0.3">
      <c r="A18" s="6" t="s">
        <v>9</v>
      </c>
      <c r="B18" s="63" t="s">
        <v>56</v>
      </c>
      <c r="C18" s="63"/>
      <c r="D18" s="63"/>
      <c r="E18" s="63"/>
      <c r="F18" s="63"/>
      <c r="G18" s="63"/>
      <c r="H18" s="63"/>
      <c r="I18" s="63"/>
      <c r="J18" s="64"/>
    </row>
    <row r="19" spans="1:12" ht="16.5" customHeight="1" x14ac:dyDescent="0.3">
      <c r="A19" s="12" t="s">
        <v>10</v>
      </c>
      <c r="B19" s="63" t="s">
        <v>57</v>
      </c>
      <c r="C19" s="63"/>
      <c r="D19" s="63"/>
      <c r="E19" s="63"/>
      <c r="F19" s="63"/>
      <c r="G19" s="63"/>
      <c r="H19" s="63"/>
      <c r="I19" s="63"/>
      <c r="J19" s="64"/>
    </row>
    <row r="20" spans="1:12" ht="16.5" customHeight="1" x14ac:dyDescent="0.3">
      <c r="A20" s="12" t="s">
        <v>48</v>
      </c>
      <c r="B20" s="63" t="s">
        <v>58</v>
      </c>
      <c r="C20" s="63"/>
      <c r="D20" s="63"/>
      <c r="E20" s="63"/>
      <c r="F20" s="63"/>
      <c r="G20" s="63"/>
      <c r="H20" s="63"/>
      <c r="I20" s="63"/>
      <c r="J20" s="64"/>
    </row>
    <row r="21" spans="1:12" ht="16.5" customHeight="1" x14ac:dyDescent="0.3">
      <c r="A21" s="12" t="s">
        <v>29</v>
      </c>
      <c r="B21" s="63" t="s">
        <v>59</v>
      </c>
      <c r="C21" s="63"/>
      <c r="D21" s="63"/>
      <c r="E21" s="63"/>
      <c r="F21" s="63"/>
      <c r="G21" s="63"/>
      <c r="H21" s="63"/>
      <c r="I21" s="63"/>
      <c r="J21" s="64"/>
    </row>
    <row r="22" spans="1:12" x14ac:dyDescent="0.3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2" x14ac:dyDescent="0.3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L23" s="35"/>
    </row>
    <row r="24" spans="1:12" ht="31.5" customHeight="1" x14ac:dyDescent="0.3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2" x14ac:dyDescent="0.3">
      <c r="A25" s="65">
        <v>880342922.27999997</v>
      </c>
      <c r="B25" s="66"/>
      <c r="C25" s="66">
        <f>+A25</f>
        <v>880342922.27999997</v>
      </c>
      <c r="D25" s="66"/>
      <c r="E25" s="66"/>
      <c r="F25" s="66">
        <v>317011150</v>
      </c>
      <c r="G25" s="66"/>
      <c r="H25" s="66"/>
      <c r="I25" s="67">
        <f>+IF(F25&gt;0,F25/C25,0)</f>
        <v>0.36009961797497375</v>
      </c>
      <c r="J25" s="68"/>
    </row>
    <row r="26" spans="1:12" x14ac:dyDescent="0.3">
      <c r="A26" s="69" t="s">
        <v>43</v>
      </c>
      <c r="B26" s="70"/>
      <c r="C26" s="70"/>
      <c r="D26" s="70"/>
      <c r="E26" s="70"/>
      <c r="F26" s="70"/>
      <c r="G26" s="70"/>
      <c r="H26" s="70"/>
      <c r="I26" s="70"/>
      <c r="J26" s="71"/>
    </row>
    <row r="27" spans="1:12" ht="15" customHeight="1" x14ac:dyDescent="0.3">
      <c r="A27" s="13"/>
      <c r="B27" s="14"/>
      <c r="C27" s="72" t="s">
        <v>17</v>
      </c>
      <c r="D27" s="73"/>
      <c r="E27" s="72" t="s">
        <v>67</v>
      </c>
      <c r="F27" s="73"/>
      <c r="G27" s="72" t="s">
        <v>68</v>
      </c>
      <c r="H27" s="73"/>
      <c r="I27" s="72" t="s">
        <v>18</v>
      </c>
      <c r="J27" s="74"/>
    </row>
    <row r="28" spans="1:12" ht="38.25" x14ac:dyDescent="0.3">
      <c r="A28" s="15" t="s">
        <v>19</v>
      </c>
      <c r="B28" s="16" t="s">
        <v>20</v>
      </c>
      <c r="C28" s="16" t="s">
        <v>30</v>
      </c>
      <c r="D28" s="16" t="s">
        <v>31</v>
      </c>
      <c r="E28" s="16" t="s">
        <v>33</v>
      </c>
      <c r="F28" s="16" t="s">
        <v>34</v>
      </c>
      <c r="G28" s="16" t="s">
        <v>35</v>
      </c>
      <c r="H28" s="16" t="s">
        <v>36</v>
      </c>
      <c r="I28" s="16" t="s">
        <v>37</v>
      </c>
      <c r="J28" s="17" t="s">
        <v>38</v>
      </c>
    </row>
    <row r="29" spans="1:12" ht="33" customHeight="1" x14ac:dyDescent="0.3">
      <c r="A29" s="22" t="s">
        <v>61</v>
      </c>
      <c r="B29" s="23" t="s">
        <v>60</v>
      </c>
      <c r="C29" s="18">
        <v>7374</v>
      </c>
      <c r="D29" s="18">
        <f>+C25</f>
        <v>880342922.27999997</v>
      </c>
      <c r="E29" s="18">
        <v>3687</v>
      </c>
      <c r="F29" s="18">
        <v>356610265.75</v>
      </c>
      <c r="G29" s="19">
        <v>3835</v>
      </c>
      <c r="H29" s="18">
        <v>317011149.97000003</v>
      </c>
      <c r="I29" s="21">
        <f>+Tabla13[[#This Row],[Física 
(E)]]/Tabla13[[#This Row],[Física
(C)]]</f>
        <v>1.0401410360726879</v>
      </c>
      <c r="J29" s="20">
        <f>+Tabla13[[#This Row],[Financiera 
 (F)]]/Tabla13[[#This Row],[Financiera
(D)]]</f>
        <v>0.8889568821112942</v>
      </c>
    </row>
    <row r="30" spans="1:12" x14ac:dyDescent="0.3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2" x14ac:dyDescent="0.3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</row>
    <row r="32" spans="1:12" ht="15" customHeight="1" x14ac:dyDescent="0.3">
      <c r="A32" s="12" t="s">
        <v>23</v>
      </c>
      <c r="B32" s="63" t="s">
        <v>41</v>
      </c>
      <c r="C32" s="63"/>
      <c r="D32" s="63"/>
      <c r="E32" s="63"/>
      <c r="F32" s="63"/>
      <c r="G32" s="63"/>
      <c r="H32" s="63"/>
      <c r="I32" s="63"/>
      <c r="J32" s="64"/>
    </row>
    <row r="33" spans="1:10" ht="34.5" customHeight="1" x14ac:dyDescent="0.3">
      <c r="A33" s="12" t="s">
        <v>24</v>
      </c>
      <c r="B33" s="63" t="s">
        <v>62</v>
      </c>
      <c r="C33" s="63"/>
      <c r="D33" s="63"/>
      <c r="E33" s="63"/>
      <c r="F33" s="63"/>
      <c r="G33" s="63"/>
      <c r="H33" s="63"/>
      <c r="I33" s="63"/>
      <c r="J33" s="64"/>
    </row>
    <row r="34" spans="1:10" ht="16.5" customHeight="1" x14ac:dyDescent="0.3">
      <c r="A34" s="12" t="s">
        <v>25</v>
      </c>
      <c r="B34" s="63" t="s">
        <v>63</v>
      </c>
      <c r="C34" s="63"/>
      <c r="D34" s="63"/>
      <c r="E34" s="63"/>
      <c r="F34" s="63"/>
      <c r="G34" s="63"/>
      <c r="H34" s="63"/>
      <c r="I34" s="63"/>
      <c r="J34" s="64"/>
    </row>
    <row r="35" spans="1:10" ht="33" x14ac:dyDescent="0.3">
      <c r="A35" s="12" t="s">
        <v>26</v>
      </c>
      <c r="B35" s="39" t="s">
        <v>40</v>
      </c>
      <c r="C35" s="39"/>
      <c r="D35" s="39"/>
      <c r="E35" s="39"/>
      <c r="F35" s="39"/>
      <c r="G35" s="39"/>
      <c r="H35" s="39"/>
      <c r="I35" s="39"/>
      <c r="J35" s="40"/>
    </row>
    <row r="36" spans="1:10" x14ac:dyDescent="0.3">
      <c r="A36" s="43" t="s">
        <v>49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0" ht="15.75" customHeight="1" x14ac:dyDescent="0.3">
      <c r="A37" s="84" t="s">
        <v>47</v>
      </c>
      <c r="B37" s="85"/>
      <c r="C37" s="85"/>
      <c r="D37" s="85"/>
      <c r="E37" s="85"/>
      <c r="F37" s="85"/>
      <c r="G37" s="85"/>
      <c r="H37" s="85"/>
      <c r="I37" s="85"/>
      <c r="J37" s="86"/>
    </row>
    <row r="38" spans="1:10" ht="27.75" customHeight="1" x14ac:dyDescent="0.3">
      <c r="A38" s="87" t="s">
        <v>32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0" x14ac:dyDescent="0.3">
      <c r="A39" s="90" t="s">
        <v>50</v>
      </c>
      <c r="B39" s="91"/>
      <c r="C39" s="91"/>
      <c r="D39" s="91"/>
      <c r="E39" s="91"/>
      <c r="F39" s="91"/>
      <c r="G39" s="91"/>
      <c r="H39" s="91"/>
      <c r="I39" s="91"/>
      <c r="J39" s="92"/>
    </row>
    <row r="40" spans="1:10" x14ac:dyDescent="0.3">
      <c r="A40" s="24"/>
      <c r="J40" s="25"/>
    </row>
    <row r="41" spans="1:10" ht="30.75" customHeight="1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8"/>
    </row>
    <row r="42" spans="1:10" ht="30.75" customHeight="1" x14ac:dyDescent="0.3">
      <c r="A42" s="26"/>
      <c r="B42" s="27"/>
      <c r="C42" s="27"/>
      <c r="D42" s="27"/>
      <c r="E42" s="27"/>
      <c r="F42" s="27"/>
      <c r="J42" s="25"/>
    </row>
    <row r="43" spans="1:10" ht="17.25" customHeight="1" x14ac:dyDescent="0.3">
      <c r="A43" s="26"/>
      <c r="B43" s="27"/>
      <c r="C43" s="27"/>
      <c r="D43" s="27"/>
      <c r="E43" s="27"/>
      <c r="F43" s="27"/>
      <c r="J43" s="25"/>
    </row>
    <row r="44" spans="1:10" ht="16.5" customHeight="1" x14ac:dyDescent="0.3">
      <c r="A44" s="24"/>
      <c r="B44" s="27"/>
      <c r="F44" s="27"/>
      <c r="J44" s="25"/>
    </row>
    <row r="45" spans="1:10" x14ac:dyDescent="0.3">
      <c r="A45" s="24"/>
      <c r="B45" s="27"/>
      <c r="F45" s="27"/>
      <c r="J45" s="25"/>
    </row>
    <row r="46" spans="1:10" x14ac:dyDescent="0.3">
      <c r="A46" s="29"/>
      <c r="B46" s="30"/>
      <c r="C46" s="82"/>
      <c r="D46" s="82"/>
      <c r="E46" s="82"/>
      <c r="F46" s="27"/>
      <c r="J46" s="25"/>
    </row>
    <row r="47" spans="1:10" x14ac:dyDescent="0.3">
      <c r="A47" s="24"/>
      <c r="B47" s="31"/>
      <c r="C47" s="83" t="s">
        <v>65</v>
      </c>
      <c r="D47" s="83"/>
      <c r="E47" s="83"/>
      <c r="F47" s="27"/>
      <c r="J47" s="25"/>
    </row>
    <row r="48" spans="1:10" x14ac:dyDescent="0.3">
      <c r="A48" s="24"/>
      <c r="C48" s="81" t="s">
        <v>64</v>
      </c>
      <c r="D48" s="81"/>
      <c r="E48" s="81"/>
      <c r="F48" s="31"/>
      <c r="J48" s="25"/>
    </row>
    <row r="49" spans="1:10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4"/>
    </row>
  </sheetData>
  <mergeCells count="48">
    <mergeCell ref="A7:J7"/>
    <mergeCell ref="B1:J1"/>
    <mergeCell ref="A3:J3"/>
    <mergeCell ref="A4:J4"/>
    <mergeCell ref="A5:J5"/>
    <mergeCell ref="A6:J6"/>
    <mergeCell ref="B19:J19"/>
    <mergeCell ref="B8:J8"/>
    <mergeCell ref="B9:J9"/>
    <mergeCell ref="B10:J10"/>
    <mergeCell ref="B11:J11"/>
    <mergeCell ref="B12:J12"/>
    <mergeCell ref="A13:J13"/>
    <mergeCell ref="C14:J14"/>
    <mergeCell ref="C15:J15"/>
    <mergeCell ref="C16:J16"/>
    <mergeCell ref="A17:J17"/>
    <mergeCell ref="B18:J18"/>
    <mergeCell ref="B20:J20"/>
    <mergeCell ref="B21:J21"/>
    <mergeCell ref="A22:J22"/>
    <mergeCell ref="A23:J23"/>
    <mergeCell ref="A24:B24"/>
    <mergeCell ref="C24:E24"/>
    <mergeCell ref="F24:H24"/>
    <mergeCell ref="I24:J24"/>
    <mergeCell ref="B35:J35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C48:E48"/>
    <mergeCell ref="A36:J36"/>
    <mergeCell ref="A37:J37"/>
    <mergeCell ref="A38:J38"/>
    <mergeCell ref="A39:J39"/>
    <mergeCell ref="C46:E46"/>
    <mergeCell ref="C47:E47"/>
  </mergeCells>
  <dataValidations count="16">
    <dataValidation allowBlank="1" sqref="A8" xr:uid="{4D641903-C27F-49A7-AAA7-FA985334BE99}"/>
    <dataValidation allowBlank="1" showInputMessage="1" prompt="Nombre del capítulo" sqref="B8:J10" xr:uid="{3EA2C2A2-C436-4C85-AF59-5C536E9487DE}"/>
    <dataValidation allowBlank="1" showInputMessage="1" showErrorMessage="1" prompt="¿A quién va dirigido el programa?, ¿qué característica tiene esta población que requiere ser beneficiada?" sqref="B20:J20" xr:uid="{A5E52C41-509B-4369-9583-32C9D6C6A805}"/>
    <dataValidation allowBlank="1" showInputMessage="1" showErrorMessage="1" prompt="Nombre del producto" sqref="B32:J32" xr:uid="{6AA10BBF-5BCB-4253-8939-9FADE09636C5}"/>
    <dataValidation allowBlank="1" showInputMessage="1" showErrorMessage="1" prompt="¿En qué consiste el producto? su objetivo" sqref="B33:J33" xr:uid="{1108F7BC-D0C1-4A58-8C02-4D98F3043F58}"/>
    <dataValidation allowBlank="1" showInputMessage="1" showErrorMessage="1" prompt="1. Describir lo plasmado en el presupuesto_x000a_2. Describir lo alcanzado en términos financieros y de producción " sqref="B34:J34" xr:uid="{4BAADCFC-5D08-4F8F-A30E-957823CB114E}"/>
    <dataValidation allowBlank="1" showInputMessage="1" showErrorMessage="1" prompt="De existir desvío, explicar razones." sqref="B35:J35" xr:uid="{3B92C3F1-AA4D-4544-9F1F-60C6AFB74281}"/>
    <dataValidation allowBlank="1" showInputMessage="1" showErrorMessage="1" prompt="Oportunidades de mejora identificadas" sqref="A38:J39" xr:uid="{73F359AA-762A-4AC1-B3F6-DACCFD98579B}"/>
    <dataValidation allowBlank="1" showInputMessage="1" showErrorMessage="1" prompt="Presupuesto del programa" sqref="A25:C25 F25" xr:uid="{11D46648-E4A2-4F5E-B70C-AAA49FB7D9F8}"/>
    <dataValidation allowBlank="1" showInputMessage="1" showErrorMessage="1" prompt="¿En qué consiste el programa?" sqref="B21:J21" xr:uid="{68D803F4-417A-4611-8C5E-571499921918}"/>
    <dataValidation allowBlank="1" showInputMessage="1" showErrorMessage="1" prompt="Nombre de cada producto" sqref="A28:A29" xr:uid="{604F5A8F-3A61-4833-93DC-7C2DEC7F0AEA}"/>
    <dataValidation allowBlank="1" showInputMessage="1" showErrorMessage="1" prompt="Nombre del indicador" sqref="B28:B29" xr:uid="{9ED901E6-469B-4966-A884-AA90C5729ADD}"/>
    <dataValidation allowBlank="1" showInputMessage="1" showErrorMessage="1" prompt="Meta anual del indicador" sqref="C28:C29 E28:E29" xr:uid="{8A4124B5-1E58-4BE4-AF57-EE66E71747D4}"/>
    <dataValidation allowBlank="1" showInputMessage="1" showErrorMessage="1" prompt="Monto presupuestado para el producto" sqref="D28:D29 F28:F29" xr:uid="{6EAF8F40-D5F0-482E-8CD5-5757FAF4A533}"/>
    <dataValidation allowBlank="1" showInputMessage="1" showErrorMessage="1" prompt="Meta alcanzada en el trimestre" sqref="G28:G29" xr:uid="{70BC4D61-44B7-48B7-B5A5-91CE0B7B6352}"/>
    <dataValidation allowBlank="1" showInputMessage="1" showErrorMessage="1" prompt="Monto ejecutado en el trimestre" sqref="H28:H29" xr:uid="{EE219DF2-EC8D-4819-81F4-6DA9F465E8C8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DDBD8D69328A439DC80939A7F456BD" ma:contentTypeVersion="19" ma:contentTypeDescription="Crear nuevo documento." ma:contentTypeScope="" ma:versionID="f48e350432daaa81fb92d4535c05a9a5">
  <xsd:schema xmlns:xsd="http://www.w3.org/2001/XMLSchema" xmlns:xs="http://www.w3.org/2001/XMLSchema" xmlns:p="http://schemas.microsoft.com/office/2006/metadata/properties" xmlns:ns2="0b6a006f-0141-455b-8e87-4627e453f3de" xmlns:ns3="a425c96b-313c-43ce-820c-dafd782290ad" targetNamespace="http://schemas.microsoft.com/office/2006/metadata/properties" ma:root="true" ma:fieldsID="e508a025f96504339012ee97dc31053d" ns2:_="" ns3:_="">
    <xsd:import namespace="0b6a006f-0141-455b-8e87-4627e453f3d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006f-0141-455b-8e87-4627e453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ae21e1-44fa-4099-a1a4-4ac033ea45ef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0b6a006f-0141-455b-8e87-4627e453f3d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B3EE2-81E4-437F-B4AD-782F2912A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a006f-0141-455b-8e87-4627e453f3d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b6a006f-0141-455b-8e87-4627e453f3de"/>
    <ds:schemaRef ds:uri="http://purl.org/dc/terms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Junio 2025</vt:lpstr>
      <vt:lpstr>'Enero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Agueda Pizarro</cp:lastModifiedBy>
  <cp:lastPrinted>2025-07-14T13:41:46Z</cp:lastPrinted>
  <dcterms:created xsi:type="dcterms:W3CDTF">2021-03-22T15:50:10Z</dcterms:created>
  <dcterms:modified xsi:type="dcterms:W3CDTF">2025-07-14T14:08:57Z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0x010100DADDBD8D69328A439DC80939A7F456BD</vt:lpwstr>
  </property>
  <property fmtid="{D5CDD505-2E9C-101B-9397-08002B2CF9AE}" pid="3" name="MediaServiceImageTags">
    <vt:lpwstr/>
  </property>
</Properties>
</file>