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1-ENERO/"/>
    </mc:Choice>
  </mc:AlternateContent>
  <xr:revisionPtr revIDLastSave="272" documentId="8_{3D6B1E5B-980E-41B4-8925-79B50F00D905}" xr6:coauthVersionLast="47" xr6:coauthVersionMax="47" xr10:uidLastSave="{5CF6E6BC-1FBF-4E25-936B-099F6BD7244B}"/>
  <bookViews>
    <workbookView xWindow="-120" yWindow="-120" windowWidth="29040" windowHeight="15720" xr2:uid="{784E5D24-0E0A-4A1C-AEDB-8C414D77F257}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Aprobado'!$A$1:$C$117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B72" i="1"/>
  <c r="C69" i="1"/>
  <c r="B69" i="1"/>
  <c r="B68" i="1"/>
  <c r="B67" i="1"/>
  <c r="B66" i="1"/>
  <c r="C65" i="1"/>
  <c r="C64" i="1" s="1"/>
  <c r="B65" i="1"/>
  <c r="B63" i="1"/>
  <c r="B62" i="1"/>
  <c r="B61" i="1"/>
  <c r="B60" i="1"/>
  <c r="C59" i="1"/>
  <c r="B59" i="1"/>
  <c r="C58" i="1"/>
  <c r="B58" i="1"/>
  <c r="B57" i="1"/>
  <c r="C56" i="1"/>
  <c r="B56" i="1"/>
  <c r="C55" i="1"/>
  <c r="B55" i="1"/>
  <c r="B53" i="1"/>
  <c r="B52" i="1"/>
  <c r="B51" i="1"/>
  <c r="B50" i="1"/>
  <c r="B49" i="1"/>
  <c r="B48" i="1"/>
  <c r="C47" i="1"/>
  <c r="B47" i="1"/>
  <c r="B46" i="1"/>
  <c r="C45" i="1"/>
  <c r="B45" i="1"/>
  <c r="B44" i="1"/>
  <c r="B43" i="1"/>
  <c r="B42" i="1"/>
  <c r="B41" i="1"/>
  <c r="B40" i="1"/>
  <c r="C39" i="1"/>
  <c r="B39" i="1"/>
  <c r="C37" i="1"/>
  <c r="B37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7" i="1"/>
  <c r="B17" i="1"/>
  <c r="C16" i="1"/>
  <c r="B16" i="1"/>
  <c r="C15" i="1"/>
  <c r="B15" i="1"/>
  <c r="C14" i="1"/>
  <c r="B14" i="1"/>
  <c r="C13" i="1"/>
  <c r="B13" i="1"/>
  <c r="A83" i="1"/>
  <c r="C96" i="1"/>
  <c r="B96" i="1"/>
  <c r="C93" i="1"/>
  <c r="B93" i="1"/>
  <c r="C90" i="1"/>
  <c r="B90" i="1"/>
  <c r="B64" i="1" l="1"/>
  <c r="C38" i="1"/>
  <c r="C18" i="1"/>
  <c r="C12" i="1"/>
  <c r="B12" i="1"/>
  <c r="C54" i="1"/>
  <c r="B54" i="1"/>
  <c r="C28" i="1"/>
  <c r="B38" i="1"/>
  <c r="B28" i="1"/>
  <c r="B18" i="1"/>
  <c r="B98" i="1" l="1"/>
  <c r="C98" i="1"/>
</calcChain>
</file>

<file path=xl/sharedStrings.xml><?xml version="1.0" encoding="utf-8"?>
<sst xmlns="http://schemas.openxmlformats.org/spreadsheetml/2006/main" count="97" uniqueCount="90">
  <si>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</si>
  <si>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</si>
  <si>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</si>
  <si>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</si>
  <si>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</si>
  <si>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</si>
  <si>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</si>
  <si>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</si>
  <si>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</si>
  <si>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</si>
  <si>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</si>
  <si>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</si>
  <si>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</si>
  <si>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</si>
  <si>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</si>
  <si>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</si>
  <si>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</si>
  <si>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</si>
  <si>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</si>
  <si>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</si>
  <si>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</si>
  <si>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</si>
  <si>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</si>
  <si>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</si>
  <si>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</si>
  <si>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</si>
  <si>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</si>
  <si>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</si>
  <si>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</si>
  <si>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</si>
  <si>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</si>
  <si>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</si>
  <si>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</si>
  <si>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</si>
  <si>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</si>
  <si>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</si>
  <si>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</si>
  <si>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</si>
  <si>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</si>
  <si>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</si>
  <si>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</si>
  <si>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</si>
  <si>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</si>
  <si>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</si>
  <si>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</si>
  <si>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</si>
  <si>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</si>
  <si>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</si>
  <si>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</si>
  <si>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</si>
  <si>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</si>
  <si>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</si>
  <si>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</si>
  <si>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</si>
  <si>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</si>
  <si>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</si>
  <si>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</si>
  <si>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</si>
  <si>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</si>
  <si>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</si>
  <si>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</si>
  <si>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</si>
  <si>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</si>
  <si>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</si>
  <si>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</si>
  <si>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</si>
  <si>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</si>
  <si>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</si>
  <si>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</si>
  <si>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</si>
  <si>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</si>
  <si>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</si>
  <si>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</si>
  <si>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</si>
  <si>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</si>
  <si>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</si>
  <si>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</si>
  <si>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</si>
  <si>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</si>
  <si>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</si>
  <si>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</si>
  <si>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</si>
  <si>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</si>
  <si>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>Aprobado por:</t>
  </si>
  <si>
    <t xml:space="preserve">                      Elaborado por: </t>
  </si>
  <si>
    <t>Fecha de registro: hasta el 06 de febrero del 2024. 11:03 a.m.</t>
  </si>
  <si>
    <t>Fecha de imputación: Desde el 01 de enero hasta el 31 de diciembre del 2024.</t>
  </si>
  <si>
    <r>
      <rPr>
        <b/>
        <sz val="9"/>
        <rFont val="Arial"/>
        <family val="2"/>
      </rPr>
      <t xml:space="preserve">Presupuesto aprobado: </t>
    </r>
    <r>
      <rPr>
        <sz val="9"/>
        <rFont val="Arial"/>
        <family val="2"/>
      </rPr>
      <t>Se refiere al prepuesto aprobado en Ley de Presupuesto General del Estado</t>
    </r>
  </si>
  <si>
    <r>
      <rPr>
        <b/>
        <sz val="9"/>
        <rFont val="Arial"/>
        <family val="2"/>
      </rPr>
      <t>Presupuesto modificado:</t>
    </r>
    <r>
      <rPr>
        <sz val="9"/>
        <rFont val="Arial"/>
        <family val="2"/>
      </rPr>
      <t xml:space="preserve"> Se refiere al presupuesto aprobado en caso de que el Congreso Nacional apruebe un presupuesto complementario.</t>
    </r>
  </si>
  <si>
    <r>
      <rPr>
        <b/>
        <sz val="9"/>
        <rFont val="Arial"/>
        <family val="2"/>
      </rPr>
      <t>Total devengado:</t>
    </r>
    <r>
      <rPr>
        <sz val="9"/>
        <rFont val="Arial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</si>
</sst>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/>
    <xf numFmtId="0" fontId="7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5" fillId="3" borderId="0" xfId="0" applyFont="1" applyFill="1"/>
    <xf numFmtId="0" fontId="12" fillId="0" borderId="1" xfId="0" applyFont="1" applyBorder="1" applyAlignment="1">
      <alignment horizontal="left"/>
    </xf>
    <xf numFmtId="165" fontId="12" fillId="0" borderId="1" xfId="0" applyNumberFormat="1" applyFont="1" applyBorder="1"/>
    <xf numFmtId="0" fontId="12" fillId="0" borderId="0" xfId="0" applyFont="1" applyAlignment="1">
      <alignment horizontal="left" indent="1"/>
    </xf>
    <xf numFmtId="164" fontId="12" fillId="0" borderId="0" xfId="0" applyNumberFormat="1" applyFont="1"/>
    <xf numFmtId="0" fontId="5" fillId="0" borderId="0" xfId="0" applyFont="1" applyAlignment="1">
      <alignment horizontal="left" indent="2"/>
    </xf>
    <xf numFmtId="164" fontId="5" fillId="0" borderId="0" xfId="0" applyNumberFormat="1" applyFont="1"/>
    <xf numFmtId="164" fontId="12" fillId="0" borderId="1" xfId="0" applyNumberFormat="1" applyFont="1" applyBorder="1"/>
    <xf numFmtId="0" fontId="12" fillId="0" borderId="0" xfId="0" applyFont="1" applyAlignment="1">
      <alignment horizontal="left"/>
    </xf>
    <xf numFmtId="0" fontId="11" fillId="2" borderId="2" xfId="0" applyFont="1" applyFill="1" applyBorder="1" applyAlignment="1">
      <alignment vertical="center"/>
    </xf>
    <xf numFmtId="164" fontId="11" fillId="2" borderId="2" xfId="0" applyNumberFormat="1" applyFont="1" applyFill="1" applyBorder="1"/>
    <xf numFmtId="0" fontId="13" fillId="0" borderId="0" xfId="0" applyFont="1" applyAlignment="1">
      <alignment wrapText="1"/>
    </xf>
    <xf numFmtId="164" fontId="5" fillId="0" borderId="0" xfId="1" applyFont="1"/>
    <xf numFmtId="0" fontId="14" fillId="0" borderId="0" xfId="0" applyFont="1" applyAlignment="1">
      <alignment wrapText="1"/>
    </xf>
    <xf numFmtId="43" fontId="5" fillId="0" borderId="0" xfId="0" applyNumberFormat="1" applyFont="1"/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1" fillId="2" borderId="3" xfId="0" applyFont="1" applyFill="1" applyBorder="1" applyAlignment="1">
      <alignment horizontal="left" vertical="center"/>
    </xf>
    <xf numFmtId="164" fontId="11" fillId="2" borderId="3" xfId="1" applyFont="1" applyFill="1" applyBorder="1" applyAlignment="1">
      <alignment horizontal="center" vertical="center" wrapText="1"/>
    </xf>
    <xf numFmtId="164" fontId="11" fillId="2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</cellXfs>
  <cellStyles count="3">
    <cellStyle name="Millares" xfId="1" builtinId="3"/>
    <cellStyle name="Millares 2" xfId="2" xr:uid="{1BAE26E9-E335-4D7F-9A92-7D7751CACF3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107</xdr:row>
      <xdr:rowOff>41275</xdr:rowOff>
    </xdr:from>
    <xdr:to>
      <xdr:col>0</xdr:col>
      <xdr:colOff>2642113</xdr:colOff>
      <xdr:row>113</xdr:row>
      <xdr:rowOff>81280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4BF91A-647C-4CC0-9ABC-77F357E6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424775"/>
          <a:ext cx="2623063" cy="1183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6838950</xdr:colOff>
      <xdr:row>107</xdr:row>
      <xdr:rowOff>92075</xdr:rowOff>
    </xdr:from>
    <xdr:to>
      <xdr:col>2</xdr:col>
      <xdr:colOff>129593</xdr:colOff>
      <xdr:row>112</xdr:row>
      <xdr:rowOff>156028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E0AB667E-A609-4F31-8A4F-7C626A50C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6838950" y="20685125"/>
          <a:ext cx="1882193" cy="96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2</xdr:row>
      <xdr:rowOff>66675</xdr:rowOff>
    </xdr:from>
    <xdr:to>
      <xdr:col>3</xdr:col>
      <xdr:colOff>9525</xdr:colOff>
      <xdr:row>7</xdr:row>
      <xdr:rowOff>33527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938A38-1067-4202-904B-EFC326390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81975" y="428625"/>
          <a:ext cx="2371725" cy="1224152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78</xdr:row>
      <xdr:rowOff>66675</xdr:rowOff>
    </xdr:from>
    <xdr:to>
      <xdr:col>3</xdr:col>
      <xdr:colOff>95250</xdr:colOff>
      <xdr:row>83</xdr:row>
      <xdr:rowOff>90677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344D38E-D552-4763-A207-7DDA4B975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7700" y="15144750"/>
          <a:ext cx="2371725" cy="12241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PORTAL/REPORTES/PLANILLA%20EJECUCION%202024.xlsx" TargetMode="External"/><Relationship Id="rId1" Type="http://schemas.openxmlformats.org/officeDocument/2006/relationships/externalLinkPath" Target="/teams/CONTABILIDAD/FINANCIERO/PORTAL/REPORTES/PLANILLA%20EJECUC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P2 Presupuesto Aprobado-Ejec "/>
      <sheetName val="Hoja1"/>
      <sheetName val="PARA MEMORIA"/>
    </sheetNames>
    <sheetDataSet>
      <sheetData sheetId="0"/>
      <sheetData sheetId="1">
        <row r="13">
          <cell r="B13">
            <v>233938689.04699999</v>
          </cell>
        </row>
        <row r="14">
          <cell r="B14">
            <v>114288472.2</v>
          </cell>
        </row>
        <row r="15">
          <cell r="B15">
            <v>22438120</v>
          </cell>
        </row>
        <row r="16">
          <cell r="B16">
            <v>38311132.420000002</v>
          </cell>
        </row>
        <row r="17">
          <cell r="B17">
            <v>24085624.891008001</v>
          </cell>
        </row>
        <row r="19">
          <cell r="B19">
            <v>11166710.924360001</v>
          </cell>
        </row>
        <row r="20">
          <cell r="B20">
            <v>3773000</v>
          </cell>
        </row>
        <row r="21">
          <cell r="B21">
            <v>12775562.063000001</v>
          </cell>
        </row>
        <row r="22">
          <cell r="B22">
            <v>11911081.600000001</v>
          </cell>
        </row>
        <row r="23">
          <cell r="B23">
            <v>16121124</v>
          </cell>
        </row>
        <row r="24">
          <cell r="B24">
            <v>9480537.4800000004</v>
          </cell>
        </row>
        <row r="25">
          <cell r="B25">
            <v>14286717.872</v>
          </cell>
        </row>
        <row r="26">
          <cell r="B26">
            <v>27754606.73300232</v>
          </cell>
        </row>
        <row r="27">
          <cell r="B27">
            <v>14362221</v>
          </cell>
        </row>
        <row r="29">
          <cell r="B29">
            <v>2084703.64</v>
          </cell>
        </row>
        <row r="30">
          <cell r="B30">
            <v>1480759.8591</v>
          </cell>
        </row>
        <row r="31">
          <cell r="B31">
            <v>4716827.1866666637</v>
          </cell>
        </row>
        <row r="32">
          <cell r="B32">
            <v>2445510</v>
          </cell>
        </row>
        <row r="33">
          <cell r="B33">
            <v>1834713.12</v>
          </cell>
        </row>
        <row r="34">
          <cell r="B34">
            <v>1333750</v>
          </cell>
        </row>
        <row r="35">
          <cell r="B35">
            <v>9972416.5600000005</v>
          </cell>
        </row>
        <row r="36">
          <cell r="B36">
            <v>0</v>
          </cell>
        </row>
        <row r="37">
          <cell r="B37">
            <v>7221226.6238416219</v>
          </cell>
        </row>
        <row r="39">
          <cell r="B39">
            <v>4057495.78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8716500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5">
          <cell r="B55">
            <v>16571594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26613000</v>
          </cell>
        </row>
        <row r="59">
          <cell r="B59">
            <v>7135000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5">
          <cell r="B65">
            <v>111241717.17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</sheetData>
      <sheetData sheetId="2"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8">
          <cell r="E18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0</v>
          </cell>
        </row>
        <row r="76">
          <cell r="E76">
            <v>0</v>
          </cell>
        </row>
        <row r="78">
          <cell r="E78">
            <v>0</v>
          </cell>
        </row>
        <row r="79">
          <cell r="E79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3:N112"/>
  <sheetViews>
    <sheetView showGridLines="0" tabSelected="1" topLeftCell="A91" workbookViewId="0">
      <selection activeCell="A107" sqref="A107:C115"/>
    </sheetView>
  </sheetViews>
  <sheetFormatPr baseColWidth="10" defaultColWidth="11.42578125" defaultRowHeight="14.25" x14ac:dyDescent="0.2"/>
  <cols>
    <col min="1" max="1" width="105.85546875" style="4" customWidth="1"/>
    <col min="2" max="2" width="23" style="4" customWidth="1"/>
    <col min="3" max="3" width="17.85546875" style="4" customWidth="1"/>
    <col min="4" max="16384" width="11.42578125" style="4"/>
  </cols>
  <sheetData>
    <row r="3" spans="1:14" ht="28.5" customHeight="1" x14ac:dyDescent="0.2">
      <c r="A3" s="24" t="s">
        <v>80</v>
      </c>
      <c r="B3" s="25"/>
      <c r="C3" s="25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">
      <c r="A4" s="26" t="s">
        <v>81</v>
      </c>
      <c r="B4" s="27"/>
      <c r="C4" s="27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28">
        <v>2024</v>
      </c>
      <c r="B5" s="29"/>
      <c r="C5" s="29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customHeight="1" x14ac:dyDescent="0.2">
      <c r="A6" s="30" t="s">
        <v>76</v>
      </c>
      <c r="B6" s="31"/>
      <c r="C6" s="31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customHeight="1" x14ac:dyDescent="0.2">
      <c r="A7" s="30" t="s">
        <v>77</v>
      </c>
      <c r="B7" s="31"/>
      <c r="C7" s="31"/>
      <c r="D7" s="7"/>
      <c r="E7" s="8"/>
      <c r="F7" s="8"/>
      <c r="G7" s="8"/>
      <c r="H7" s="8"/>
      <c r="I7" s="8"/>
      <c r="J7" s="8"/>
      <c r="K7" s="8"/>
      <c r="L7" s="8"/>
      <c r="M7" s="8"/>
      <c r="N7" s="8"/>
    </row>
    <row r="9" spans="1:14" ht="15" customHeight="1" x14ac:dyDescent="0.2">
      <c r="A9" s="32" t="s">
        <v>66</v>
      </c>
      <c r="B9" s="33" t="s">
        <v>79</v>
      </c>
      <c r="C9" s="33" t="s">
        <v>78</v>
      </c>
      <c r="D9" s="9"/>
    </row>
    <row r="10" spans="1:14" ht="23.25" customHeight="1" x14ac:dyDescent="0.2">
      <c r="A10" s="32"/>
      <c r="B10" s="34"/>
      <c r="C10" s="34"/>
      <c r="D10" s="9"/>
    </row>
    <row r="11" spans="1:14" ht="15" x14ac:dyDescent="0.25">
      <c r="A11" s="10" t="s">
        <v>0</v>
      </c>
      <c r="B11" s="11"/>
      <c r="C11" s="11"/>
      <c r="D11" s="9"/>
    </row>
    <row r="12" spans="1:14" ht="15" x14ac:dyDescent="0.25">
      <c r="A12" s="12" t="s">
        <v>1</v>
      </c>
      <c r="B12" s="13">
        <f>+SUM(B13:B17)</f>
        <v>433062038.55800802</v>
      </c>
      <c r="C12" s="13">
        <f>+SUM(C13:C17)</f>
        <v>0</v>
      </c>
      <c r="D12" s="9"/>
    </row>
    <row r="13" spans="1:14" x14ac:dyDescent="0.2">
      <c r="A13" s="14" t="s">
        <v>2</v>
      </c>
      <c r="B13" s="15">
        <f>+'[1]P2 Presupuesto Aprobado-Ejec '!B13</f>
        <v>233938689.04699999</v>
      </c>
      <c r="C13" s="15">
        <f>+SUM([1]Hoja1!E5:E10)</f>
        <v>0</v>
      </c>
      <c r="D13" s="9"/>
    </row>
    <row r="14" spans="1:14" x14ac:dyDescent="0.2">
      <c r="A14" s="14" t="s">
        <v>3</v>
      </c>
      <c r="B14" s="15">
        <f>+'[1]P2 Presupuesto Aprobado-Ejec '!B14</f>
        <v>114288472.2</v>
      </c>
      <c r="C14" s="15">
        <f>+SUM([1]Hoja1!E11:E16)</f>
        <v>0</v>
      </c>
      <c r="D14" s="9"/>
    </row>
    <row r="15" spans="1:14" x14ac:dyDescent="0.2">
      <c r="A15" s="14" t="s">
        <v>4</v>
      </c>
      <c r="B15" s="15">
        <f>+'[1]P2 Presupuesto Aprobado-Ejec '!B15</f>
        <v>22438120</v>
      </c>
      <c r="C15" s="15">
        <f>+SUM([1]Hoja1!E18:E18)</f>
        <v>0</v>
      </c>
      <c r="D15" s="9"/>
    </row>
    <row r="16" spans="1:14" x14ac:dyDescent="0.2">
      <c r="A16" s="14" t="s">
        <v>5</v>
      </c>
      <c r="B16" s="15">
        <f>+'[1]P2 Presupuesto Aprobado-Ejec '!B16</f>
        <v>38311132.420000002</v>
      </c>
      <c r="C16" s="15">
        <f>+SUM([1]Hoja1!E21:E22)</f>
        <v>0</v>
      </c>
      <c r="D16" s="9"/>
    </row>
    <row r="17" spans="1:4" x14ac:dyDescent="0.2">
      <c r="A17" s="14" t="s">
        <v>6</v>
      </c>
      <c r="B17" s="15">
        <f>+'[1]P2 Presupuesto Aprobado-Ejec '!B17</f>
        <v>24085624.891008001</v>
      </c>
      <c r="C17" s="15">
        <f>+SUM([1]Hoja1!E23:E26)</f>
        <v>0</v>
      </c>
      <c r="D17" s="9"/>
    </row>
    <row r="18" spans="1:4" ht="15" x14ac:dyDescent="0.25">
      <c r="A18" s="12" t="s">
        <v>7</v>
      </c>
      <c r="B18" s="13">
        <f>+SUM(B19:B27)</f>
        <v>121631561.67236231</v>
      </c>
      <c r="C18" s="13">
        <f>+SUM(C19:C27)</f>
        <v>0</v>
      </c>
      <c r="D18" s="9"/>
    </row>
    <row r="19" spans="1:4" x14ac:dyDescent="0.2">
      <c r="A19" s="14" t="s">
        <v>8</v>
      </c>
      <c r="B19" s="15">
        <f>+'[1]P2 Presupuesto Aprobado-Ejec '!B19</f>
        <v>11166710.924360001</v>
      </c>
      <c r="C19" s="15">
        <f>+SUM([1]Hoja1!E28:E33)</f>
        <v>0</v>
      </c>
      <c r="D19" s="9"/>
    </row>
    <row r="20" spans="1:4" x14ac:dyDescent="0.2">
      <c r="A20" s="14" t="s">
        <v>9</v>
      </c>
      <c r="B20" s="15">
        <f>+'[1]P2 Presupuesto Aprobado-Ejec '!B20</f>
        <v>3773000</v>
      </c>
      <c r="C20" s="15">
        <f>+SUM([1]Hoja1!E34)</f>
        <v>0</v>
      </c>
      <c r="D20" s="9"/>
    </row>
    <row r="21" spans="1:4" x14ac:dyDescent="0.2">
      <c r="A21" s="14" t="s">
        <v>10</v>
      </c>
      <c r="B21" s="15">
        <f>+'[1]P2 Presupuesto Aprobado-Ejec '!B21</f>
        <v>12775562.063000001</v>
      </c>
      <c r="C21" s="15">
        <f>+SUM([1]Hoja1!E35:E36)</f>
        <v>0</v>
      </c>
    </row>
    <row r="22" spans="1:4" x14ac:dyDescent="0.2">
      <c r="A22" s="14" t="s">
        <v>11</v>
      </c>
      <c r="B22" s="15">
        <f>+'[1]P2 Presupuesto Aprobado-Ejec '!B22</f>
        <v>11911081.600000001</v>
      </c>
      <c r="C22" s="15">
        <f>+SUM([1]Hoja1!E37:E39)</f>
        <v>0</v>
      </c>
    </row>
    <row r="23" spans="1:4" x14ac:dyDescent="0.2">
      <c r="A23" s="14" t="s">
        <v>12</v>
      </c>
      <c r="B23" s="15">
        <f>+'[1]P2 Presupuesto Aprobado-Ejec '!B23</f>
        <v>16121124</v>
      </c>
      <c r="C23" s="15">
        <f>+SUM([1]Hoja1!E40:E44)</f>
        <v>0</v>
      </c>
    </row>
    <row r="24" spans="1:4" x14ac:dyDescent="0.2">
      <c r="A24" s="14" t="s">
        <v>13</v>
      </c>
      <c r="B24" s="15">
        <f>+'[1]P2 Presupuesto Aprobado-Ejec '!B24</f>
        <v>9480537.4800000004</v>
      </c>
      <c r="C24" s="15">
        <f>+SUM([1]Hoja1!E45:E47)</f>
        <v>0</v>
      </c>
    </row>
    <row r="25" spans="1:4" x14ac:dyDescent="0.2">
      <c r="A25" s="14" t="s">
        <v>14</v>
      </c>
      <c r="B25" s="15">
        <f>+'[1]P2 Presupuesto Aprobado-Ejec '!B25</f>
        <v>14286717.872</v>
      </c>
      <c r="C25" s="15">
        <f>+SUM([1]Hoja1!E48:E54)</f>
        <v>0</v>
      </c>
    </row>
    <row r="26" spans="1:4" x14ac:dyDescent="0.2">
      <c r="A26" s="14" t="s">
        <v>15</v>
      </c>
      <c r="B26" s="15">
        <f>+'[1]P2 Presupuesto Aprobado-Ejec '!B26</f>
        <v>27754606.73300232</v>
      </c>
      <c r="C26" s="15">
        <f>+SUM([1]Hoja1!E55:E67)</f>
        <v>0</v>
      </c>
    </row>
    <row r="27" spans="1:4" x14ac:dyDescent="0.2">
      <c r="A27" s="14" t="s">
        <v>16</v>
      </c>
      <c r="B27" s="15">
        <f>+'[1]P2 Presupuesto Aprobado-Ejec '!B27</f>
        <v>14362221</v>
      </c>
      <c r="C27" s="15">
        <f>+SUM([1]Hoja1!E70:E73)</f>
        <v>0</v>
      </c>
    </row>
    <row r="28" spans="1:4" ht="15" x14ac:dyDescent="0.25">
      <c r="A28" s="12" t="s">
        <v>17</v>
      </c>
      <c r="B28" s="13">
        <f>+SUM(B29:B37)</f>
        <v>31089906.989608288</v>
      </c>
      <c r="C28" s="13">
        <f>+SUM(C29:C37)</f>
        <v>0</v>
      </c>
    </row>
    <row r="29" spans="1:4" x14ac:dyDescent="0.2">
      <c r="A29" s="14" t="s">
        <v>18</v>
      </c>
      <c r="B29" s="15">
        <f>+'[1]P2 Presupuesto Aprobado-Ejec '!B29</f>
        <v>2084703.64</v>
      </c>
      <c r="C29" s="15">
        <f>+SUM([1]Hoja1!E75:E76)</f>
        <v>0</v>
      </c>
    </row>
    <row r="30" spans="1:4" x14ac:dyDescent="0.2">
      <c r="A30" s="14" t="s">
        <v>19</v>
      </c>
      <c r="B30" s="15">
        <f>+'[1]P2 Presupuesto Aprobado-Ejec '!B30</f>
        <v>1480759.8591</v>
      </c>
      <c r="C30" s="15">
        <f>+SUM([1]Hoja1!E78:E79)</f>
        <v>0</v>
      </c>
    </row>
    <row r="31" spans="1:4" x14ac:dyDescent="0.2">
      <c r="A31" s="14" t="s">
        <v>20</v>
      </c>
      <c r="B31" s="15">
        <f>+'[1]P2 Presupuesto Aprobado-Ejec '!B31</f>
        <v>4716827.1866666637</v>
      </c>
      <c r="C31" s="15">
        <f>+SUM([1]Hoja1!E81:E85)</f>
        <v>0</v>
      </c>
    </row>
    <row r="32" spans="1:4" x14ac:dyDescent="0.2">
      <c r="A32" s="14" t="s">
        <v>21</v>
      </c>
      <c r="B32" s="15">
        <f>+'[1]P2 Presupuesto Aprobado-Ejec '!B32</f>
        <v>2445510</v>
      </c>
      <c r="C32" s="15">
        <f>+SUM([1]Hoja1!E86)</f>
        <v>0</v>
      </c>
    </row>
    <row r="33" spans="1:3" x14ac:dyDescent="0.2">
      <c r="A33" s="14" t="s">
        <v>22</v>
      </c>
      <c r="B33" s="15">
        <f>+'[1]P2 Presupuesto Aprobado-Ejec '!B33</f>
        <v>1834713.12</v>
      </c>
      <c r="C33" s="15">
        <f>+SUM([1]Hoja1!E87:E89)</f>
        <v>0</v>
      </c>
    </row>
    <row r="34" spans="1:3" x14ac:dyDescent="0.2">
      <c r="A34" s="14" t="s">
        <v>23</v>
      </c>
      <c r="B34" s="15">
        <f>+'[1]P2 Presupuesto Aprobado-Ejec '!B34</f>
        <v>1333750</v>
      </c>
      <c r="C34" s="15">
        <f>+SUM([1]Hoja1!E90:E92)</f>
        <v>0</v>
      </c>
    </row>
    <row r="35" spans="1:3" x14ac:dyDescent="0.2">
      <c r="A35" s="14" t="s">
        <v>24</v>
      </c>
      <c r="B35" s="15">
        <f>+'[1]P2 Presupuesto Aprobado-Ejec '!B35</f>
        <v>9972416.5600000005</v>
      </c>
      <c r="C35" s="15">
        <f>+SUM([1]Hoja1!E94:E99)</f>
        <v>0</v>
      </c>
    </row>
    <row r="36" spans="1:3" x14ac:dyDescent="0.2">
      <c r="A36" s="14" t="s">
        <v>25</v>
      </c>
      <c r="B36" s="15">
        <f>+'[1]P2 Presupuesto Aprobado-Ejec '!B36</f>
        <v>0</v>
      </c>
      <c r="C36" s="15">
        <v>0</v>
      </c>
    </row>
    <row r="37" spans="1:3" x14ac:dyDescent="0.2">
      <c r="A37" s="14" t="s">
        <v>26</v>
      </c>
      <c r="B37" s="15">
        <f>+'[1]P2 Presupuesto Aprobado-Ejec '!B37</f>
        <v>7221226.6238416219</v>
      </c>
      <c r="C37" s="15">
        <f>+SUM([1]Hoja1!E100:E106)</f>
        <v>0</v>
      </c>
    </row>
    <row r="38" spans="1:3" ht="15" x14ac:dyDescent="0.25">
      <c r="A38" s="12" t="s">
        <v>27</v>
      </c>
      <c r="B38" s="13">
        <f>+SUM(B39:B46)</f>
        <v>12773995.779999999</v>
      </c>
      <c r="C38" s="13">
        <f>+SUM(C39:C46)</f>
        <v>0</v>
      </c>
    </row>
    <row r="39" spans="1:3" x14ac:dyDescent="0.2">
      <c r="A39" s="14" t="s">
        <v>28</v>
      </c>
      <c r="B39" s="15">
        <f>+'[1]P2 Presupuesto Aprobado-Ejec '!B39</f>
        <v>4057495.78</v>
      </c>
      <c r="C39" s="15">
        <f>+SUM([1]Hoja1!E108:E112)</f>
        <v>0</v>
      </c>
    </row>
    <row r="40" spans="1:3" x14ac:dyDescent="0.2">
      <c r="A40" s="14" t="s">
        <v>29</v>
      </c>
      <c r="B40" s="15">
        <f>+'[1]P2 Presupuesto Aprobado-Ejec '!B40</f>
        <v>0</v>
      </c>
      <c r="C40" s="15">
        <v>0</v>
      </c>
    </row>
    <row r="41" spans="1:3" x14ac:dyDescent="0.2">
      <c r="A41" s="14" t="s">
        <v>30</v>
      </c>
      <c r="B41" s="15">
        <f>+'[1]P2 Presupuesto Aprobado-Ejec '!B41</f>
        <v>0</v>
      </c>
      <c r="C41" s="15">
        <v>0</v>
      </c>
    </row>
    <row r="42" spans="1:3" x14ac:dyDescent="0.2">
      <c r="A42" s="14" t="s">
        <v>31</v>
      </c>
      <c r="B42" s="15">
        <f>+'[1]P2 Presupuesto Aprobado-Ejec '!B42</f>
        <v>0</v>
      </c>
      <c r="C42" s="15">
        <v>0</v>
      </c>
    </row>
    <row r="43" spans="1:3" x14ac:dyDescent="0.2">
      <c r="A43" s="14" t="s">
        <v>32</v>
      </c>
      <c r="B43" s="15">
        <f>+'[1]P2 Presupuesto Aprobado-Ejec '!B43</f>
        <v>0</v>
      </c>
      <c r="C43" s="15">
        <v>0</v>
      </c>
    </row>
    <row r="44" spans="1:3" x14ac:dyDescent="0.2">
      <c r="A44" s="14" t="s">
        <v>33</v>
      </c>
      <c r="B44" s="15">
        <f>+'[1]P2 Presupuesto Aprobado-Ejec '!B44</f>
        <v>0</v>
      </c>
      <c r="C44" s="15">
        <v>0</v>
      </c>
    </row>
    <row r="45" spans="1:3" x14ac:dyDescent="0.2">
      <c r="A45" s="14" t="s">
        <v>34</v>
      </c>
      <c r="B45" s="15">
        <f>+'[1]P2 Presupuesto Aprobado-Ejec '!B45</f>
        <v>8716500</v>
      </c>
      <c r="C45" s="15">
        <f>+[1]Hoja1!E113</f>
        <v>0</v>
      </c>
    </row>
    <row r="46" spans="1:3" x14ac:dyDescent="0.2">
      <c r="A46" s="14" t="s">
        <v>35</v>
      </c>
      <c r="B46" s="15">
        <f>+'[1]P2 Presupuesto Aprobado-Ejec '!B46</f>
        <v>0</v>
      </c>
      <c r="C46" s="15">
        <v>0</v>
      </c>
    </row>
    <row r="47" spans="1:3" ht="15" x14ac:dyDescent="0.25">
      <c r="A47" s="12" t="s">
        <v>36</v>
      </c>
      <c r="B47" s="15">
        <f>+'[1]P2 Presupuesto Aprobado-Ejec '!B47</f>
        <v>0</v>
      </c>
      <c r="C47" s="13">
        <f>+SUM(C48:C53)</f>
        <v>0</v>
      </c>
    </row>
    <row r="48" spans="1:3" x14ac:dyDescent="0.2">
      <c r="A48" s="14" t="s">
        <v>37</v>
      </c>
      <c r="B48" s="15">
        <f>+'[1]P2 Presupuesto Aprobado-Ejec '!B48</f>
        <v>0</v>
      </c>
      <c r="C48" s="15">
        <v>0</v>
      </c>
    </row>
    <row r="49" spans="1:3" x14ac:dyDescent="0.2">
      <c r="A49" s="14" t="s">
        <v>38</v>
      </c>
      <c r="B49" s="15">
        <f>+'[1]P2 Presupuesto Aprobado-Ejec '!B49</f>
        <v>0</v>
      </c>
      <c r="C49" s="15">
        <v>0</v>
      </c>
    </row>
    <row r="50" spans="1:3" x14ac:dyDescent="0.2">
      <c r="A50" s="14" t="s">
        <v>39</v>
      </c>
      <c r="B50" s="15">
        <f>+'[1]P2 Presupuesto Aprobado-Ejec '!B50</f>
        <v>0</v>
      </c>
      <c r="C50" s="15">
        <v>0</v>
      </c>
    </row>
    <row r="51" spans="1:3" x14ac:dyDescent="0.2">
      <c r="A51" s="14" t="s">
        <v>40</v>
      </c>
      <c r="B51" s="15">
        <f>+'[1]P2 Presupuesto Aprobado-Ejec '!B51</f>
        <v>0</v>
      </c>
      <c r="C51" s="15">
        <v>0</v>
      </c>
    </row>
    <row r="52" spans="1:3" x14ac:dyDescent="0.2">
      <c r="A52" s="14" t="s">
        <v>41</v>
      </c>
      <c r="B52" s="15">
        <f>+'[1]P2 Presupuesto Aprobado-Ejec '!B52</f>
        <v>0</v>
      </c>
      <c r="C52" s="15">
        <v>0</v>
      </c>
    </row>
    <row r="53" spans="1:3" x14ac:dyDescent="0.2">
      <c r="A53" s="14" t="s">
        <v>42</v>
      </c>
      <c r="B53" s="15">
        <f>+'[1]P2 Presupuesto Aprobado-Ejec '!B53</f>
        <v>0</v>
      </c>
      <c r="C53" s="15">
        <v>0</v>
      </c>
    </row>
    <row r="54" spans="1:3" ht="15" x14ac:dyDescent="0.25">
      <c r="A54" s="12" t="s">
        <v>43</v>
      </c>
      <c r="B54" s="13">
        <f>+SUM(B55:B63)</f>
        <v>50319594</v>
      </c>
      <c r="C54" s="13">
        <f>+SUM(C55:C63)</f>
        <v>0</v>
      </c>
    </row>
    <row r="55" spans="1:3" x14ac:dyDescent="0.2">
      <c r="A55" s="14" t="s">
        <v>44</v>
      </c>
      <c r="B55" s="15">
        <f>+'[1]P2 Presupuesto Aprobado-Ejec '!B55</f>
        <v>16571594</v>
      </c>
      <c r="C55" s="15">
        <f>+SUM([1]Hoja1!E115:E117)</f>
        <v>0</v>
      </c>
    </row>
    <row r="56" spans="1:3" x14ac:dyDescent="0.2">
      <c r="A56" s="14" t="s">
        <v>45</v>
      </c>
      <c r="B56" s="15">
        <f>+'[1]P2 Presupuesto Aprobado-Ejec '!B56</f>
        <v>0</v>
      </c>
      <c r="C56" s="15">
        <f>+SUM([1]Hoja1!E118)</f>
        <v>0</v>
      </c>
    </row>
    <row r="57" spans="1:3" x14ac:dyDescent="0.2">
      <c r="A57" s="14" t="s">
        <v>46</v>
      </c>
      <c r="B57" s="15">
        <f>+'[1]P2 Presupuesto Aprobado-Ejec '!B57</f>
        <v>0</v>
      </c>
      <c r="C57" s="15">
        <v>0</v>
      </c>
    </row>
    <row r="58" spans="1:3" x14ac:dyDescent="0.2">
      <c r="A58" s="14" t="s">
        <v>47</v>
      </c>
      <c r="B58" s="15">
        <f>+'[1]P2 Presupuesto Aprobado-Ejec '!B58</f>
        <v>26613000</v>
      </c>
      <c r="C58" s="15">
        <f>+SUM([1]Hoja1!E119)</f>
        <v>0</v>
      </c>
    </row>
    <row r="59" spans="1:3" x14ac:dyDescent="0.2">
      <c r="A59" s="14" t="s">
        <v>48</v>
      </c>
      <c r="B59" s="15">
        <f>+'[1]P2 Presupuesto Aprobado-Ejec '!B59</f>
        <v>7135000</v>
      </c>
      <c r="C59" s="15">
        <f>+SUM([1]Hoja1!E120:E121)</f>
        <v>0</v>
      </c>
    </row>
    <row r="60" spans="1:3" x14ac:dyDescent="0.2">
      <c r="A60" s="14" t="s">
        <v>49</v>
      </c>
      <c r="B60" s="15">
        <f>+'[1]P2 Presupuesto Aprobado-Ejec '!B60</f>
        <v>0</v>
      </c>
      <c r="C60" s="15">
        <v>0</v>
      </c>
    </row>
    <row r="61" spans="1:3" x14ac:dyDescent="0.2">
      <c r="A61" s="14" t="s">
        <v>50</v>
      </c>
      <c r="B61" s="15">
        <f>+'[1]P2 Presupuesto Aprobado-Ejec '!B61</f>
        <v>0</v>
      </c>
      <c r="C61" s="15">
        <v>0</v>
      </c>
    </row>
    <row r="62" spans="1:3" x14ac:dyDescent="0.2">
      <c r="A62" s="14" t="s">
        <v>51</v>
      </c>
      <c r="B62" s="15">
        <f>+'[1]P2 Presupuesto Aprobado-Ejec '!B62</f>
        <v>0</v>
      </c>
      <c r="C62" s="15">
        <v>0</v>
      </c>
    </row>
    <row r="63" spans="1:3" x14ac:dyDescent="0.2">
      <c r="A63" s="14" t="s">
        <v>52</v>
      </c>
      <c r="B63" s="15">
        <f>+'[1]P2 Presupuesto Aprobado-Ejec '!B63</f>
        <v>0</v>
      </c>
      <c r="C63" s="15">
        <v>0</v>
      </c>
    </row>
    <row r="64" spans="1:3" ht="15" x14ac:dyDescent="0.25">
      <c r="A64" s="12" t="s">
        <v>53</v>
      </c>
      <c r="B64" s="13">
        <f>+SUM(B65:B68)</f>
        <v>111241717.17</v>
      </c>
      <c r="C64" s="13">
        <f>+SUM(C65:C68)</f>
        <v>0</v>
      </c>
    </row>
    <row r="65" spans="1:3" x14ac:dyDescent="0.2">
      <c r="A65" s="14" t="s">
        <v>54</v>
      </c>
      <c r="B65" s="15">
        <f>+'[1]P2 Presupuesto Aprobado-Ejec '!B65</f>
        <v>111241717.17</v>
      </c>
      <c r="C65" s="15">
        <f>+[1]Hoja1!E122</f>
        <v>0</v>
      </c>
    </row>
    <row r="66" spans="1:3" x14ac:dyDescent="0.2">
      <c r="A66" s="14" t="s">
        <v>55</v>
      </c>
      <c r="B66" s="15">
        <f>+'[1]P2 Presupuesto Aprobado-Ejec '!B66</f>
        <v>0</v>
      </c>
      <c r="C66" s="15">
        <v>0</v>
      </c>
    </row>
    <row r="67" spans="1:3" x14ac:dyDescent="0.2">
      <c r="A67" s="14" t="s">
        <v>56</v>
      </c>
      <c r="B67" s="15">
        <f>+'[1]P2 Presupuesto Aprobado-Ejec '!B67</f>
        <v>0</v>
      </c>
      <c r="C67" s="15">
        <v>0</v>
      </c>
    </row>
    <row r="68" spans="1:3" x14ac:dyDescent="0.2">
      <c r="A68" s="14" t="s">
        <v>57</v>
      </c>
      <c r="B68" s="15">
        <f>+'[1]P2 Presupuesto Aprobado-Ejec '!B68</f>
        <v>0</v>
      </c>
      <c r="C68" s="15">
        <v>0</v>
      </c>
    </row>
    <row r="69" spans="1:3" ht="15" x14ac:dyDescent="0.25">
      <c r="A69" s="12" t="s">
        <v>58</v>
      </c>
      <c r="B69" s="13">
        <f>+SUM(B70:B71)</f>
        <v>0</v>
      </c>
      <c r="C69" s="13">
        <f>+SUM(C70:C71)</f>
        <v>0</v>
      </c>
    </row>
    <row r="70" spans="1:3" x14ac:dyDescent="0.2">
      <c r="A70" s="14" t="s">
        <v>59</v>
      </c>
      <c r="B70" s="15">
        <v>0</v>
      </c>
      <c r="C70" s="15">
        <v>0</v>
      </c>
    </row>
    <row r="71" spans="1:3" x14ac:dyDescent="0.2">
      <c r="A71" s="14" t="s">
        <v>60</v>
      </c>
      <c r="B71" s="15">
        <v>0</v>
      </c>
      <c r="C71" s="15">
        <v>0</v>
      </c>
    </row>
    <row r="72" spans="1:3" ht="15" x14ac:dyDescent="0.25">
      <c r="A72" s="12" t="s">
        <v>61</v>
      </c>
      <c r="B72" s="13">
        <f>+SUM(B73:B75)</f>
        <v>0</v>
      </c>
      <c r="C72" s="13">
        <f>+SUM(C73:C75)</f>
        <v>0</v>
      </c>
    </row>
    <row r="73" spans="1:3" x14ac:dyDescent="0.2">
      <c r="A73" s="14" t="s">
        <v>62</v>
      </c>
      <c r="B73" s="15">
        <v>0</v>
      </c>
      <c r="C73" s="15">
        <v>0</v>
      </c>
    </row>
    <row r="74" spans="1:3" x14ac:dyDescent="0.2">
      <c r="A74" s="14" t="s">
        <v>63</v>
      </c>
      <c r="B74" s="15">
        <v>0</v>
      </c>
      <c r="C74" s="15">
        <v>0</v>
      </c>
    </row>
    <row r="75" spans="1:3" x14ac:dyDescent="0.2">
      <c r="A75" s="14" t="s">
        <v>64</v>
      </c>
      <c r="B75" s="15">
        <v>0</v>
      </c>
      <c r="C75" s="15">
        <v>0</v>
      </c>
    </row>
    <row r="77" spans="1:3" ht="15" x14ac:dyDescent="0.25">
      <c r="A77" s="17"/>
      <c r="B77" s="13"/>
      <c r="C77" s="13"/>
    </row>
    <row r="78" spans="1:3" ht="15" x14ac:dyDescent="0.25">
      <c r="A78" s="17"/>
      <c r="B78" s="13"/>
      <c r="C78" s="13"/>
    </row>
    <row r="81" spans="1:3" ht="27.75" x14ac:dyDescent="0.2">
      <c r="A81" s="24" t="s">
        <v>80</v>
      </c>
      <c r="B81" s="25"/>
      <c r="C81" s="25"/>
    </row>
    <row r="82" spans="1:3" ht="20.25" x14ac:dyDescent="0.2">
      <c r="A82" s="26" t="s">
        <v>81</v>
      </c>
      <c r="B82" s="27"/>
      <c r="C82" s="27"/>
    </row>
    <row r="83" spans="1:3" ht="18" x14ac:dyDescent="0.2">
      <c r="A83" s="28">
        <f>+A5</f>
        <v>2024</v>
      </c>
      <c r="B83" s="29"/>
      <c r="C83" s="29"/>
    </row>
    <row r="84" spans="1:3" ht="15" x14ac:dyDescent="0.2">
      <c r="A84" s="30" t="s">
        <v>76</v>
      </c>
      <c r="B84" s="31"/>
      <c r="C84" s="31"/>
    </row>
    <row r="85" spans="1:3" ht="14.25" customHeight="1" x14ac:dyDescent="0.2">
      <c r="A85" s="30" t="s">
        <v>77</v>
      </c>
      <c r="B85" s="31"/>
      <c r="C85" s="31"/>
    </row>
    <row r="86" spans="1:3" ht="14.25" customHeight="1" x14ac:dyDescent="0.2"/>
    <row r="87" spans="1:3" x14ac:dyDescent="0.2">
      <c r="A87" s="32" t="s">
        <v>66</v>
      </c>
      <c r="B87" s="33" t="s">
        <v>79</v>
      </c>
      <c r="C87" s="33" t="s">
        <v>78</v>
      </c>
    </row>
    <row r="88" spans="1:3" x14ac:dyDescent="0.2">
      <c r="A88" s="32"/>
      <c r="B88" s="34"/>
      <c r="C88" s="34"/>
    </row>
    <row r="89" spans="1:3" ht="15" x14ac:dyDescent="0.25">
      <c r="A89" s="10" t="s">
        <v>67</v>
      </c>
      <c r="B89" s="16"/>
      <c r="C89" s="16"/>
    </row>
    <row r="90" spans="1:3" ht="15" x14ac:dyDescent="0.25">
      <c r="A90" s="12" t="s">
        <v>68</v>
      </c>
      <c r="B90" s="13">
        <f>+SUM(B91:B92)</f>
        <v>0</v>
      </c>
      <c r="C90" s="13">
        <f>+SUM(C91:C92)</f>
        <v>0</v>
      </c>
    </row>
    <row r="91" spans="1:3" x14ac:dyDescent="0.2">
      <c r="A91" s="14" t="s">
        <v>69</v>
      </c>
      <c r="B91" s="15">
        <v>0</v>
      </c>
      <c r="C91" s="15">
        <v>0</v>
      </c>
    </row>
    <row r="92" spans="1:3" x14ac:dyDescent="0.2">
      <c r="A92" s="14" t="s">
        <v>70</v>
      </c>
      <c r="B92" s="15">
        <v>0</v>
      </c>
      <c r="C92" s="15">
        <v>0</v>
      </c>
    </row>
    <row r="93" spans="1:3" ht="15" x14ac:dyDescent="0.25">
      <c r="A93" s="12" t="s">
        <v>71</v>
      </c>
      <c r="B93" s="13">
        <f>+SUM(B94:B95)</f>
        <v>0</v>
      </c>
      <c r="C93" s="13">
        <f>+SUM(C94:C95)</f>
        <v>0</v>
      </c>
    </row>
    <row r="94" spans="1:3" x14ac:dyDescent="0.2">
      <c r="A94" s="14" t="s">
        <v>72</v>
      </c>
      <c r="B94" s="15">
        <v>0</v>
      </c>
      <c r="C94" s="15">
        <v>0</v>
      </c>
    </row>
    <row r="95" spans="1:3" x14ac:dyDescent="0.2">
      <c r="A95" s="14" t="s">
        <v>73</v>
      </c>
      <c r="B95" s="15">
        <v>0</v>
      </c>
      <c r="C95" s="15">
        <v>0</v>
      </c>
    </row>
    <row r="96" spans="1:3" ht="15" x14ac:dyDescent="0.25">
      <c r="A96" s="12" t="s">
        <v>74</v>
      </c>
      <c r="B96" s="13">
        <f>+B97</f>
        <v>0</v>
      </c>
      <c r="C96" s="13">
        <f>+C97</f>
        <v>0</v>
      </c>
    </row>
    <row r="97" spans="1:5" x14ac:dyDescent="0.2">
      <c r="A97" s="14" t="s">
        <v>75</v>
      </c>
      <c r="B97" s="15">
        <v>0</v>
      </c>
      <c r="C97" s="15">
        <v>0</v>
      </c>
    </row>
    <row r="98" spans="1:5" ht="15" x14ac:dyDescent="0.25">
      <c r="A98" s="18" t="s">
        <v>65</v>
      </c>
      <c r="B98" s="19">
        <f>+B12+B18+B28+B38+B54+B64+B69+B72+B90+B93+B96</f>
        <v>760118814.1699785</v>
      </c>
      <c r="C98" s="19">
        <f>+C12+C18+C28+C38+C54+C64+C69+C72+C90+C93+C96</f>
        <v>0</v>
      </c>
    </row>
    <row r="99" spans="1:5" x14ac:dyDescent="0.2">
      <c r="A99" s="20" t="s">
        <v>82</v>
      </c>
    </row>
    <row r="100" spans="1:5" x14ac:dyDescent="0.2">
      <c r="A100" s="20" t="s">
        <v>85</v>
      </c>
      <c r="B100" s="21"/>
    </row>
    <row r="101" spans="1:5" x14ac:dyDescent="0.2">
      <c r="A101" s="22" t="s">
        <v>86</v>
      </c>
      <c r="B101" s="21"/>
    </row>
    <row r="102" spans="1:5" x14ac:dyDescent="0.2">
      <c r="A102" s="22" t="s">
        <v>87</v>
      </c>
      <c r="B102" s="21"/>
    </row>
    <row r="103" spans="1:5" ht="24" x14ac:dyDescent="0.2">
      <c r="A103" s="22" t="s">
        <v>88</v>
      </c>
      <c r="B103" s="21"/>
    </row>
    <row r="104" spans="1:5" ht="24.75" customHeight="1" x14ac:dyDescent="0.2">
      <c r="A104" s="35" t="s">
        <v>89</v>
      </c>
      <c r="B104" s="35"/>
      <c r="C104" s="35"/>
    </row>
    <row r="105" spans="1:5" x14ac:dyDescent="0.2">
      <c r="A105" s="22"/>
      <c r="B105" s="21"/>
    </row>
    <row r="106" spans="1:5" x14ac:dyDescent="0.2">
      <c r="D106" s="21"/>
    </row>
    <row r="107" spans="1:5" ht="15" x14ac:dyDescent="0.25">
      <c r="A107" s="1" t="s">
        <v>84</v>
      </c>
      <c r="B107" s="2" t="s">
        <v>83</v>
      </c>
    </row>
    <row r="112" spans="1:5" x14ac:dyDescent="0.2">
      <c r="E112" s="23"/>
    </row>
  </sheetData>
  <sheetProtection algorithmName="SHA-512" hashValue="WVgRws8GLLWrTqVnsei1jJyioknIh13K1WCJsh+V8aIjQokHd8wuhvkYMq07dCzaiXW6UHaM1yl09XsXt9Qerw==" saltValue="gguYPRRq1LrcQ73lIJeg4g==" spinCount="100000" sheet="1" objects="1" scenarios="1"/>
  <mergeCells count="17">
    <mergeCell ref="A104:C104"/>
    <mergeCell ref="A87:A88"/>
    <mergeCell ref="B87:B88"/>
    <mergeCell ref="C87:C88"/>
    <mergeCell ref="A84:C84"/>
    <mergeCell ref="A85:C85"/>
    <mergeCell ref="A81:C81"/>
    <mergeCell ref="A82:C82"/>
    <mergeCell ref="A83:C83"/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C13:C7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425c96b-313c-43ce-820c-dafd782290ad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http://schemas.microsoft.com/office/2006/metadata/properties"/>
    <ds:schemaRef ds:uri="864ad79e-96ee-430a-bb0e-de714f4396a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491EA0-12BA-4F8E-A38A-AD8BC486F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2024-02-06T16:06:36Z</cp:lastPrinted>
  <dcterms:created xsi:type="dcterms:W3CDTF">2021-07-29T18:58:50Z</dcterms:created>
  <dcterms:modified xsi:type="dcterms:W3CDTF">2024-03-20T16:44:57Z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