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15" documentId="13_ncr:1_{4131E681-925B-4067-9FE5-62CFDB2EA325}" xr6:coauthVersionLast="47" xr6:coauthVersionMax="47" xr10:uidLastSave="{62C1C59D-2660-477D-BF4E-390A7C9E0EC1}"/>
  <bookViews>
    <workbookView xWindow="-120" yWindow="-120" windowWidth="20730" windowHeight="11160" tabRatio="914" xr2:uid="{00000000-000D-0000-FFFF-FFFF00000000}"/>
  </bookViews>
  <sheets>
    <sheet name="JULIO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0" l="1"/>
  <c r="K7" i="40" s="1"/>
  <c r="J8" i="40"/>
  <c r="K8" i="40"/>
  <c r="J9" i="40"/>
  <c r="K9" i="40" s="1"/>
  <c r="J10" i="40"/>
  <c r="K10" i="40"/>
  <c r="J11" i="40"/>
  <c r="K11" i="40" s="1"/>
  <c r="J12" i="40"/>
  <c r="K12" i="40"/>
  <c r="J13" i="40"/>
  <c r="K13" i="40" s="1"/>
  <c r="J14" i="40"/>
  <c r="K14" i="40"/>
  <c r="J15" i="40"/>
  <c r="K15" i="40" s="1"/>
  <c r="J16" i="40"/>
  <c r="K16" i="40"/>
  <c r="J17" i="40"/>
  <c r="K17" i="40" s="1"/>
  <c r="J18" i="40"/>
  <c r="K18" i="40"/>
  <c r="J19" i="40"/>
  <c r="K19" i="40" s="1"/>
  <c r="J20" i="40"/>
  <c r="K20" i="40"/>
  <c r="J21" i="40"/>
  <c r="K21" i="40" s="1"/>
  <c r="J22" i="40"/>
  <c r="K22" i="40"/>
  <c r="J23" i="40"/>
  <c r="K23" i="40" s="1"/>
  <c r="J24" i="40"/>
  <c r="K24" i="40"/>
  <c r="J25" i="40"/>
  <c r="K25" i="40" s="1"/>
  <c r="J26" i="40"/>
  <c r="K26" i="40"/>
  <c r="J27" i="40"/>
  <c r="K27" i="40" s="1"/>
  <c r="J28" i="40"/>
  <c r="K28" i="40"/>
  <c r="J29" i="40"/>
  <c r="K29" i="40" s="1"/>
  <c r="J30" i="40"/>
  <c r="K30" i="40"/>
  <c r="J31" i="40"/>
  <c r="K31" i="40" s="1"/>
  <c r="J32" i="40"/>
  <c r="K32" i="40"/>
  <c r="J33" i="40"/>
  <c r="K33" i="40" s="1"/>
  <c r="J34" i="40"/>
  <c r="K34" i="40"/>
  <c r="J35" i="40"/>
  <c r="K35" i="40" s="1"/>
</calcChain>
</file>

<file path=xl/sharedStrings.xml><?xml version="1.0" encoding="utf-8"?>
<sst xmlns="http://schemas.openxmlformats.org/spreadsheetml/2006/main" count="168" uniqueCount="81">
  <si>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</si>
  <si>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</si>
  <si>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</si>
  <si>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</si>
  <si>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</si>
  <si>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</si>
  <si>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</si>
  <si>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</si>
  <si>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</si>
  <si>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</si>
  <si>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</si>
  <si>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</si>
  <si>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</si>
  <si>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</si>
  <si>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</si>
  <si>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</si>
  <si>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</si>
  <si>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</si>
  <si>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</si>
  <si>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LUISA EMILIA PUJOLS ARIAS</t>
  </si>
  <si>
    <t>SUELDO BRUTO RD$</t>
  </si>
  <si>
    <t>FELICITA JORGE</t>
  </si>
  <si>
    <t>DIVISION DE ECONOMIA</t>
  </si>
  <si>
    <t>GANDARI PARADAS MEDRANO</t>
  </si>
  <si>
    <t>MANUEL EMILIO PORTES</t>
  </si>
  <si>
    <t>TEOFILO CRUZ RODRIGUEZ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</si>
  <si>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</si>
  <si>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</si>
  <si>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</si>
  <si>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</si>
  <si>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</si>
  <si>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</si>
  <si>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 MARINA GONZALEZ</t>
  </si>
  <si>
    <t>SUPERVISOR DE SERVICIOS GENERALES</t>
  </si>
  <si>
    <t>FRANCIS RAFAEL ESTEVEZ</t>
  </si>
  <si>
    <t>ANALISTA DE FACTIBILIDAD</t>
  </si>
  <si>
    <t>AUXILIAR ADMINISTRATIVA</t>
  </si>
  <si>
    <t>RICARDO ALEXIS DIAZ</t>
  </si>
  <si>
    <t>MIEMBRO COMITÉ SEGURIDAD</t>
  </si>
  <si>
    <t>MANUEL ESCALANTE</t>
  </si>
  <si>
    <t>JEOMARIS TERESA SIFRES</t>
  </si>
  <si>
    <t>ANALISTA FINANCIERA</t>
  </si>
  <si>
    <t>RADHAMES REYES ZAPATA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</si>
  <si>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</si>
  <si>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</si>
  <si>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</si>
  <si>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</si>
  <si>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</si>
  <si>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</si>
  <si>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</si>
  <si>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RAIMELY GUERRERO</t>
  </si>
  <si>
    <t>SILVIO CABRERA CASTILLO</t>
  </si>
  <si>
    <t>COMITÉ DE SEGURIDAD</t>
  </si>
  <si>
    <t>DEPARTAMENTO DE TECNOLOGIA</t>
  </si>
  <si>
    <t>DIVISION DE FACILITACION</t>
  </si>
  <si>
    <t>ESTATUS</t>
  </si>
  <si>
    <t>GENERO</t>
  </si>
  <si>
    <t>ISR</t>
  </si>
  <si>
    <t>CONTRATO SERVICIOS PERSONALES</t>
  </si>
  <si>
    <t>FEMENINO</t>
  </si>
  <si>
    <t>MASCULINO</t>
  </si>
  <si>
    <t>SUELDO NETO RD$</t>
  </si>
  <si>
    <t>Fuente: Departamento Financiero - Junta de Aviación Civil</t>
  </si>
  <si>
    <t>JULIO 2021</t>
  </si>
  <si>
    <t>Fecha de registro: hasta el 03 de agosto del 2021. 11:11 a.m.</t>
  </si>
  <si>
    <t>Fecha de imputación: hasta el 31 de julio del 2021.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</si>
  <si>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</si>
  <si>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</si>
  <si>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</si>
  <si>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</si>
  <si>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</si>
  <si>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</si>
  <si>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MARIA ALTAGRACIA ARIAS</t>
  </si>
  <si>
    <t>YORLENI DEL CARMEN LORA</t>
  </si>
  <si>
    <t>DISEÑADOR PAGINA WED</t>
  </si>
  <si>
    <t>TECNICO EN CONTABILIDAD</t>
  </si>
  <si>
    <t>AUXILIAR CONTABILIDAD</t>
  </si>
  <si>
    <t>TECNICO ADMINISTRATIVO</t>
  </si>
  <si>
    <t>AUXILIAR TRANSPORTACION</t>
  </si>
  <si>
    <t>DIVISION DE CONTABILIDAD</t>
  </si>
  <si>
    <t>31/012/2021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</si>
</sst>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color rgb="FF00000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3" fillId="0" borderId="0" xfId="0" applyFont="1"/>
    <xf numFmtId="164" fontId="3" fillId="0" borderId="0" xfId="1" applyFont="1"/>
    <xf numFmtId="164" fontId="0" fillId="0" borderId="0" xfId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5" fillId="2" borderId="12" xfId="1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/>
    </xf>
    <xf numFmtId="0" fontId="8" fillId="0" borderId="14" xfId="0" applyFont="1" applyFill="1" applyBorder="1" applyAlignment="1">
      <alignment horizontal="left" vertical="center"/>
    </xf>
    <xf numFmtId="14" fontId="8" fillId="0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" fontId="8" fillId="0" borderId="14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center"/>
    </xf>
    <xf numFmtId="164" fontId="5" fillId="2" borderId="10" xfId="1" applyFont="1" applyFill="1" applyBorder="1" applyAlignment="1">
      <alignment horizontal="center"/>
    </xf>
    <xf numFmtId="164" fontId="5" fillId="2" borderId="12" xfId="1" applyFont="1" applyFill="1" applyBorder="1" applyAlignment="1">
      <alignment horizontal="center" vertical="center" wrapText="1"/>
    </xf>
    <xf numFmtId="164" fontId="5" fillId="2" borderId="15" xfId="1" applyFont="1" applyFill="1" applyBorder="1" applyAlignment="1">
      <alignment horizontal="center" vertical="center" wrapText="1"/>
    </xf>
    <xf numFmtId="0" fontId="8" fillId="0" borderId="0" xfId="0" applyFo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40</xdr:row>
      <xdr:rowOff>123826</xdr:rowOff>
    </xdr:from>
    <xdr:to>
      <xdr:col>1</xdr:col>
      <xdr:colOff>2152650</xdr:colOff>
      <xdr:row>46</xdr:row>
      <xdr:rowOff>17598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962901"/>
          <a:ext cx="1971675" cy="1036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581025</xdr:colOff>
      <xdr:row>0</xdr:row>
      <xdr:rowOff>66675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1465" y="295275"/>
          <a:ext cx="1542857" cy="742857"/>
        </a:xfrm>
        <a:prstGeom prst="rect">
          <a:avLst/>
        </a:prstGeom>
      </xdr:spPr>
    </xdr:pic>
    <xdr:clientData/>
  </xdr:oneCellAnchor>
  <xdr:twoCellAnchor>
    <xdr:from>
      <xdr:col>5</xdr:col>
      <xdr:colOff>657225</xdr:colOff>
      <xdr:row>40</xdr:row>
      <xdr:rowOff>114300</xdr:rowOff>
    </xdr:from>
    <xdr:to>
      <xdr:col>8</xdr:col>
      <xdr:colOff>684742</xdr:colOff>
      <xdr:row>45</xdr:row>
      <xdr:rowOff>175834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5585" y="6918960"/>
          <a:ext cx="2046817" cy="975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0"/>
  <sheetViews>
    <sheetView showGridLines="0" tabSelected="1" workbookViewId="0">
      <selection activeCell="E16" sqref="E16"/>
    </sheetView>
  </sheetViews>
  <sheetFormatPr baseColWidth="10" defaultColWidth="11.42578125" defaultRowHeight="15" x14ac:dyDescent="0.25"/>
  <cols>
    <col min="1" max="1" width="4.28515625" style="1" bestFit="1" customWidth="1"/>
    <col min="2" max="2" width="35.5703125" style="1" bestFit="1" customWidth="1"/>
    <col min="3" max="3" width="33.85546875" style="1" bestFit="1" customWidth="1"/>
    <col min="4" max="4" width="31.28515625" style="1" bestFit="1" customWidth="1"/>
    <col min="5" max="5" width="36.85546875" style="1" bestFit="1" customWidth="1"/>
    <col min="6" max="6" width="11.42578125" style="1" bestFit="1"/>
    <col min="7" max="8" width="9" style="2" bestFit="1" customWidth="1"/>
    <col min="9" max="9" width="11.5703125" style="2" customWidth="1"/>
    <col min="10" max="10" width="8.140625" style="2" bestFit="1" customWidth="1"/>
    <col min="11" max="11" width="10.85546875" style="1" customWidth="1"/>
    <col min="12" max="16384" width="11.42578125" style="1"/>
  </cols>
  <sheetData>
    <row r="1" spans="1:11" ht="18.75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18.75" x14ac:dyDescent="0.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18.75" x14ac:dyDescent="0.3">
      <c r="A3" s="21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ht="19.5" thickBot="1" x14ac:dyDescent="0.35">
      <c r="A4" s="24" t="s">
        <v>63</v>
      </c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1" ht="15.75" thickBot="1" x14ac:dyDescent="0.3">
      <c r="A5" s="27" t="s">
        <v>4</v>
      </c>
      <c r="B5" s="27" t="s">
        <v>2</v>
      </c>
      <c r="C5" s="27" t="s">
        <v>3</v>
      </c>
      <c r="D5" s="30" t="s">
        <v>55</v>
      </c>
      <c r="E5" s="27" t="s">
        <v>5</v>
      </c>
      <c r="F5" s="30" t="s">
        <v>56</v>
      </c>
      <c r="G5" s="32" t="s">
        <v>8</v>
      </c>
      <c r="H5" s="33"/>
      <c r="I5" s="34" t="s">
        <v>20</v>
      </c>
      <c r="J5" s="34" t="s">
        <v>57</v>
      </c>
      <c r="K5" s="34" t="s">
        <v>61</v>
      </c>
    </row>
    <row r="6" spans="1:11" ht="15.75" thickBot="1" x14ac:dyDescent="0.3">
      <c r="A6" s="28"/>
      <c r="B6" s="29"/>
      <c r="C6" s="29"/>
      <c r="D6" s="31"/>
      <c r="E6" s="29"/>
      <c r="F6" s="31"/>
      <c r="G6" s="12" t="s">
        <v>10</v>
      </c>
      <c r="H6" s="13" t="s">
        <v>9</v>
      </c>
      <c r="I6" s="35"/>
      <c r="J6" s="35"/>
      <c r="K6" s="35"/>
    </row>
    <row r="7" spans="1:11" s="36" customFormat="1" ht="12" x14ac:dyDescent="0.2">
      <c r="A7" s="6">
        <v>1</v>
      </c>
      <c r="B7" s="7" t="s">
        <v>16</v>
      </c>
      <c r="C7" s="7" t="s">
        <v>30</v>
      </c>
      <c r="D7" s="8" t="s">
        <v>58</v>
      </c>
      <c r="E7" s="14" t="s">
        <v>6</v>
      </c>
      <c r="F7" s="8" t="s">
        <v>60</v>
      </c>
      <c r="G7" s="8">
        <v>44105</v>
      </c>
      <c r="H7" s="8">
        <v>44470</v>
      </c>
      <c r="I7" s="9">
        <v>31500</v>
      </c>
      <c r="J7" s="9">
        <f>+I7*10%</f>
        <v>3150</v>
      </c>
      <c r="K7" s="9">
        <f>+I7-J7</f>
        <v>28350</v>
      </c>
    </row>
    <row r="8" spans="1:11" s="36" customFormat="1" ht="12" x14ac:dyDescent="0.2">
      <c r="A8" s="6">
        <v>2</v>
      </c>
      <c r="B8" s="7" t="s">
        <v>12</v>
      </c>
      <c r="C8" s="7" t="s">
        <v>30</v>
      </c>
      <c r="D8" s="8" t="s">
        <v>58</v>
      </c>
      <c r="E8" s="14" t="s">
        <v>6</v>
      </c>
      <c r="F8" s="8" t="s">
        <v>59</v>
      </c>
      <c r="G8" s="8">
        <v>44166</v>
      </c>
      <c r="H8" s="8">
        <v>44531</v>
      </c>
      <c r="I8" s="9">
        <v>70000</v>
      </c>
      <c r="J8" s="9">
        <f>+I8*10%</f>
        <v>7000</v>
      </c>
      <c r="K8" s="9">
        <f>+I8-J8</f>
        <v>63000</v>
      </c>
    </row>
    <row r="9" spans="1:11" s="36" customFormat="1" ht="12" x14ac:dyDescent="0.2">
      <c r="A9" s="6">
        <v>3</v>
      </c>
      <c r="B9" s="7" t="s">
        <v>19</v>
      </c>
      <c r="C9" s="7" t="s">
        <v>30</v>
      </c>
      <c r="D9" s="8" t="s">
        <v>58</v>
      </c>
      <c r="E9" s="14" t="s">
        <v>6</v>
      </c>
      <c r="F9" s="8" t="s">
        <v>59</v>
      </c>
      <c r="G9" s="8">
        <v>44166</v>
      </c>
      <c r="H9" s="8">
        <v>44531</v>
      </c>
      <c r="I9" s="9">
        <v>70000</v>
      </c>
      <c r="J9" s="9">
        <f>+I9*10%</f>
        <v>7000</v>
      </c>
      <c r="K9" s="9">
        <f>+I9-J9</f>
        <v>63000</v>
      </c>
    </row>
    <row r="10" spans="1:11" s="36" customFormat="1" ht="12" x14ac:dyDescent="0.2">
      <c r="A10" s="6">
        <v>4</v>
      </c>
      <c r="B10" s="7" t="s">
        <v>32</v>
      </c>
      <c r="C10" s="7" t="s">
        <v>30</v>
      </c>
      <c r="D10" s="8" t="s">
        <v>58</v>
      </c>
      <c r="E10" s="14" t="s">
        <v>6</v>
      </c>
      <c r="F10" s="8" t="s">
        <v>59</v>
      </c>
      <c r="G10" s="8">
        <v>44228</v>
      </c>
      <c r="H10" s="8">
        <v>44593</v>
      </c>
      <c r="I10" s="9">
        <v>20000</v>
      </c>
      <c r="J10" s="9">
        <f>+I10*10%</f>
        <v>2000</v>
      </c>
      <c r="K10" s="9">
        <f>+I10-J10</f>
        <v>18000</v>
      </c>
    </row>
    <row r="11" spans="1:11" s="36" customFormat="1" ht="12" x14ac:dyDescent="0.2">
      <c r="A11" s="6">
        <v>5</v>
      </c>
      <c r="B11" s="7" t="s">
        <v>21</v>
      </c>
      <c r="C11" s="7" t="s">
        <v>30</v>
      </c>
      <c r="D11" s="8" t="s">
        <v>58</v>
      </c>
      <c r="E11" s="14" t="s">
        <v>6</v>
      </c>
      <c r="F11" s="8" t="s">
        <v>59</v>
      </c>
      <c r="G11" s="8">
        <v>44228</v>
      </c>
      <c r="H11" s="8">
        <v>44593</v>
      </c>
      <c r="I11" s="9">
        <v>20000</v>
      </c>
      <c r="J11" s="9">
        <f>+I11*10%</f>
        <v>2000</v>
      </c>
      <c r="K11" s="9">
        <f>+I11-J11</f>
        <v>18000</v>
      </c>
    </row>
    <row r="12" spans="1:11" s="36" customFormat="1" ht="12" x14ac:dyDescent="0.2">
      <c r="A12" s="6">
        <v>6</v>
      </c>
      <c r="B12" s="7" t="s">
        <v>23</v>
      </c>
      <c r="C12" s="7" t="s">
        <v>36</v>
      </c>
      <c r="D12" s="8" t="s">
        <v>58</v>
      </c>
      <c r="E12" s="14" t="s">
        <v>6</v>
      </c>
      <c r="F12" s="15" t="s">
        <v>59</v>
      </c>
      <c r="G12" s="8">
        <v>44228</v>
      </c>
      <c r="H12" s="8">
        <v>44593</v>
      </c>
      <c r="I12" s="9">
        <v>20000</v>
      </c>
      <c r="J12" s="9">
        <f>+I12*10%</f>
        <v>2000</v>
      </c>
      <c r="K12" s="9">
        <f>+I12-J12</f>
        <v>18000</v>
      </c>
    </row>
    <row r="13" spans="1:11" s="36" customFormat="1" ht="12" x14ac:dyDescent="0.2">
      <c r="A13" s="6">
        <v>7</v>
      </c>
      <c r="B13" s="7" t="s">
        <v>46</v>
      </c>
      <c r="C13" s="7" t="s">
        <v>47</v>
      </c>
      <c r="D13" s="8" t="s">
        <v>58</v>
      </c>
      <c r="E13" s="14" t="s">
        <v>6</v>
      </c>
      <c r="F13" s="15" t="s">
        <v>59</v>
      </c>
      <c r="G13" s="15">
        <v>44291</v>
      </c>
      <c r="H13" s="15">
        <v>44656</v>
      </c>
      <c r="I13" s="9">
        <v>30000</v>
      </c>
      <c r="J13" s="9">
        <f>+I13*10%</f>
        <v>3000</v>
      </c>
      <c r="K13" s="9">
        <f>+I13-J13</f>
        <v>27000</v>
      </c>
    </row>
    <row r="14" spans="1:11" s="36" customFormat="1" ht="12" x14ac:dyDescent="0.2">
      <c r="A14" s="6">
        <v>8</v>
      </c>
      <c r="B14" s="16" t="s">
        <v>67</v>
      </c>
      <c r="C14" s="16" t="s">
        <v>30</v>
      </c>
      <c r="D14" s="8" t="s">
        <v>58</v>
      </c>
      <c r="E14" s="14" t="s">
        <v>6</v>
      </c>
      <c r="F14" s="8" t="s">
        <v>59</v>
      </c>
      <c r="G14" s="8">
        <v>44287</v>
      </c>
      <c r="H14" s="8">
        <v>44652</v>
      </c>
      <c r="I14" s="17">
        <v>34000</v>
      </c>
      <c r="J14" s="9">
        <f>+I14*10%</f>
        <v>3400</v>
      </c>
      <c r="K14" s="9">
        <f>+I14-J14</f>
        <v>30600</v>
      </c>
    </row>
    <row r="15" spans="1:11" s="36" customFormat="1" ht="12" x14ac:dyDescent="0.2">
      <c r="A15" s="6">
        <v>9</v>
      </c>
      <c r="B15" s="16" t="s">
        <v>71</v>
      </c>
      <c r="C15" s="16" t="s">
        <v>77</v>
      </c>
      <c r="D15" s="8" t="s">
        <v>58</v>
      </c>
      <c r="E15" s="14" t="s">
        <v>6</v>
      </c>
      <c r="F15" s="8" t="s">
        <v>60</v>
      </c>
      <c r="G15" s="8">
        <v>44287</v>
      </c>
      <c r="H15" s="8">
        <v>44652</v>
      </c>
      <c r="I15" s="17">
        <v>55000</v>
      </c>
      <c r="J15" s="9">
        <f>+I15*10%</f>
        <v>5500</v>
      </c>
      <c r="K15" s="9">
        <f>+I15-J15</f>
        <v>49500</v>
      </c>
    </row>
    <row r="16" spans="1:11" s="36" customFormat="1" ht="12" x14ac:dyDescent="0.2">
      <c r="A16" s="6">
        <v>10</v>
      </c>
      <c r="B16" s="16" t="s">
        <v>72</v>
      </c>
      <c r="C16" s="16" t="s">
        <v>78</v>
      </c>
      <c r="D16" s="8" t="s">
        <v>58</v>
      </c>
      <c r="E16" s="14" t="s">
        <v>6</v>
      </c>
      <c r="F16" s="8" t="s">
        <v>59</v>
      </c>
      <c r="G16" s="8">
        <v>44378</v>
      </c>
      <c r="H16" s="8" t="s">
        <v>80</v>
      </c>
      <c r="I16" s="17">
        <v>22000</v>
      </c>
      <c r="J16" s="9">
        <f>+I16*10%</f>
        <v>2200</v>
      </c>
      <c r="K16" s="9">
        <f>+I16-J16</f>
        <v>19800</v>
      </c>
    </row>
    <row r="17" spans="1:11" s="36" customFormat="1" ht="12" x14ac:dyDescent="0.2">
      <c r="A17" s="6">
        <v>11</v>
      </c>
      <c r="B17" s="16" t="s">
        <v>73</v>
      </c>
      <c r="C17" s="16" t="s">
        <v>47</v>
      </c>
      <c r="D17" s="8" t="s">
        <v>58</v>
      </c>
      <c r="E17" s="14" t="s">
        <v>6</v>
      </c>
      <c r="F17" s="8" t="s">
        <v>59</v>
      </c>
      <c r="G17" s="8">
        <v>44348</v>
      </c>
      <c r="H17" s="8" t="s">
        <v>80</v>
      </c>
      <c r="I17" s="17">
        <v>44000</v>
      </c>
      <c r="J17" s="9">
        <f>+I17*10%</f>
        <v>4400</v>
      </c>
      <c r="K17" s="9">
        <f>+I17-J17</f>
        <v>39600</v>
      </c>
    </row>
    <row r="18" spans="1:11" s="36" customFormat="1" ht="12" x14ac:dyDescent="0.2">
      <c r="A18" s="6">
        <v>12</v>
      </c>
      <c r="B18" s="7" t="s">
        <v>42</v>
      </c>
      <c r="C18" s="7" t="s">
        <v>43</v>
      </c>
      <c r="D18" s="8" t="s">
        <v>58</v>
      </c>
      <c r="E18" s="14" t="s">
        <v>53</v>
      </c>
      <c r="F18" s="15" t="s">
        <v>60</v>
      </c>
      <c r="G18" s="15">
        <v>44291</v>
      </c>
      <c r="H18" s="15">
        <v>44474</v>
      </c>
      <c r="I18" s="9">
        <v>35400</v>
      </c>
      <c r="J18" s="9">
        <f>+I18*10%</f>
        <v>3540</v>
      </c>
      <c r="K18" s="9">
        <f>+I18-J18</f>
        <v>31860</v>
      </c>
    </row>
    <row r="19" spans="1:11" s="36" customFormat="1" ht="12" x14ac:dyDescent="0.2">
      <c r="A19" s="6">
        <v>13</v>
      </c>
      <c r="B19" s="7" t="s">
        <v>51</v>
      </c>
      <c r="C19" s="7" t="s">
        <v>43</v>
      </c>
      <c r="D19" s="8" t="s">
        <v>58</v>
      </c>
      <c r="E19" s="14" t="s">
        <v>53</v>
      </c>
      <c r="F19" s="15" t="s">
        <v>60</v>
      </c>
      <c r="G19" s="15">
        <v>44319</v>
      </c>
      <c r="H19" s="15">
        <v>44684</v>
      </c>
      <c r="I19" s="9">
        <v>20000</v>
      </c>
      <c r="J19" s="9">
        <f>+I19*10%</f>
        <v>2000</v>
      </c>
      <c r="K19" s="9">
        <f>+I19-J19</f>
        <v>18000</v>
      </c>
    </row>
    <row r="20" spans="1:11" s="36" customFormat="1" ht="12" x14ac:dyDescent="0.2">
      <c r="A20" s="6">
        <v>14</v>
      </c>
      <c r="B20" s="16" t="s">
        <v>68</v>
      </c>
      <c r="C20" s="16" t="s">
        <v>74</v>
      </c>
      <c r="D20" s="8" t="s">
        <v>58</v>
      </c>
      <c r="E20" s="14" t="s">
        <v>53</v>
      </c>
      <c r="F20" s="8" t="s">
        <v>60</v>
      </c>
      <c r="G20" s="8">
        <v>44348</v>
      </c>
      <c r="H20" s="8">
        <v>44713</v>
      </c>
      <c r="I20" s="17">
        <v>45000</v>
      </c>
      <c r="J20" s="9">
        <f>+I20*10%</f>
        <v>4500</v>
      </c>
      <c r="K20" s="9">
        <f>+I20-J20</f>
        <v>40500</v>
      </c>
    </row>
    <row r="21" spans="1:11" s="36" customFormat="1" ht="12" x14ac:dyDescent="0.2">
      <c r="A21" s="6">
        <v>15</v>
      </c>
      <c r="B21" s="7" t="s">
        <v>15</v>
      </c>
      <c r="C21" s="7" t="s">
        <v>29</v>
      </c>
      <c r="D21" s="8" t="s">
        <v>58</v>
      </c>
      <c r="E21" s="14" t="s">
        <v>7</v>
      </c>
      <c r="F21" s="8" t="s">
        <v>59</v>
      </c>
      <c r="G21" s="8">
        <v>44105</v>
      </c>
      <c r="H21" s="8">
        <v>44470</v>
      </c>
      <c r="I21" s="9">
        <v>40000</v>
      </c>
      <c r="J21" s="9">
        <f>+I21*10%</f>
        <v>4000</v>
      </c>
      <c r="K21" s="9">
        <f>+I21-J21</f>
        <v>36000</v>
      </c>
    </row>
    <row r="22" spans="1:11" s="36" customFormat="1" ht="12" x14ac:dyDescent="0.2">
      <c r="A22" s="6">
        <v>16</v>
      </c>
      <c r="B22" s="7" t="s">
        <v>17</v>
      </c>
      <c r="C22" s="7" t="s">
        <v>28</v>
      </c>
      <c r="D22" s="8" t="s">
        <v>58</v>
      </c>
      <c r="E22" s="14" t="s">
        <v>14</v>
      </c>
      <c r="F22" s="8" t="s">
        <v>59</v>
      </c>
      <c r="G22" s="8">
        <v>44075</v>
      </c>
      <c r="H22" s="8">
        <v>44440</v>
      </c>
      <c r="I22" s="9">
        <v>70000</v>
      </c>
      <c r="J22" s="9">
        <f>+I22*10%</f>
        <v>7000</v>
      </c>
      <c r="K22" s="9">
        <f>+I22-J22</f>
        <v>63000</v>
      </c>
    </row>
    <row r="23" spans="1:11" s="36" customFormat="1" ht="12" x14ac:dyDescent="0.2">
      <c r="A23" s="6">
        <v>17</v>
      </c>
      <c r="B23" s="7" t="s">
        <v>40</v>
      </c>
      <c r="C23" s="7" t="s">
        <v>41</v>
      </c>
      <c r="D23" s="8" t="s">
        <v>58</v>
      </c>
      <c r="E23" s="14" t="s">
        <v>14</v>
      </c>
      <c r="F23" s="15" t="s">
        <v>59</v>
      </c>
      <c r="G23" s="15">
        <v>44291</v>
      </c>
      <c r="H23" s="15">
        <v>44566</v>
      </c>
      <c r="I23" s="9">
        <v>47000</v>
      </c>
      <c r="J23" s="9">
        <f>+I23*10%</f>
        <v>4700</v>
      </c>
      <c r="K23" s="9">
        <f>+I23-J23</f>
        <v>42300</v>
      </c>
    </row>
    <row r="24" spans="1:11" s="36" customFormat="1" ht="12" x14ac:dyDescent="0.2">
      <c r="A24" s="6">
        <v>18</v>
      </c>
      <c r="B24" s="16" t="s">
        <v>69</v>
      </c>
      <c r="C24" s="16" t="s">
        <v>75</v>
      </c>
      <c r="D24" s="8" t="s">
        <v>58</v>
      </c>
      <c r="E24" s="14" t="s">
        <v>79</v>
      </c>
      <c r="F24" s="8" t="s">
        <v>59</v>
      </c>
      <c r="G24" s="8">
        <v>44319</v>
      </c>
      <c r="H24" s="8">
        <v>44503</v>
      </c>
      <c r="I24" s="17">
        <v>56000</v>
      </c>
      <c r="J24" s="9">
        <f>+I24*10%</f>
        <v>5600</v>
      </c>
      <c r="K24" s="9">
        <f>+I24-J24</f>
        <v>50400</v>
      </c>
    </row>
    <row r="25" spans="1:11" s="36" customFormat="1" ht="12" x14ac:dyDescent="0.2">
      <c r="A25" s="6">
        <v>19</v>
      </c>
      <c r="B25" s="16" t="s">
        <v>70</v>
      </c>
      <c r="C25" s="16" t="s">
        <v>76</v>
      </c>
      <c r="D25" s="8" t="s">
        <v>58</v>
      </c>
      <c r="E25" s="14" t="s">
        <v>79</v>
      </c>
      <c r="F25" s="8" t="s">
        <v>59</v>
      </c>
      <c r="G25" s="8">
        <v>44287</v>
      </c>
      <c r="H25" s="8">
        <v>44652</v>
      </c>
      <c r="I25" s="17">
        <v>60000</v>
      </c>
      <c r="J25" s="9">
        <f>+I25*10%</f>
        <v>6000</v>
      </c>
      <c r="K25" s="9">
        <f>+I25-J25</f>
        <v>54000</v>
      </c>
    </row>
    <row r="26" spans="1:11" s="36" customFormat="1" ht="12" x14ac:dyDescent="0.2">
      <c r="A26" s="6">
        <v>20</v>
      </c>
      <c r="B26" s="7" t="s">
        <v>34</v>
      </c>
      <c r="C26" s="7" t="s">
        <v>35</v>
      </c>
      <c r="D26" s="8" t="s">
        <v>58</v>
      </c>
      <c r="E26" s="14" t="s">
        <v>22</v>
      </c>
      <c r="F26" s="8" t="s">
        <v>60</v>
      </c>
      <c r="G26" s="8">
        <v>44228</v>
      </c>
      <c r="H26" s="8">
        <v>44593</v>
      </c>
      <c r="I26" s="9">
        <v>47000</v>
      </c>
      <c r="J26" s="9">
        <f>+I26*10%</f>
        <v>4700</v>
      </c>
      <c r="K26" s="9">
        <f>+I26-J26</f>
        <v>42300</v>
      </c>
    </row>
    <row r="27" spans="1:11" s="36" customFormat="1" ht="12" x14ac:dyDescent="0.2">
      <c r="A27" s="6">
        <v>21</v>
      </c>
      <c r="B27" s="7" t="s">
        <v>25</v>
      </c>
      <c r="C27" s="7" t="s">
        <v>35</v>
      </c>
      <c r="D27" s="8" t="s">
        <v>58</v>
      </c>
      <c r="E27" s="14" t="s">
        <v>22</v>
      </c>
      <c r="F27" s="15" t="s">
        <v>60</v>
      </c>
      <c r="G27" s="15">
        <v>44228</v>
      </c>
      <c r="H27" s="15">
        <v>44409</v>
      </c>
      <c r="I27" s="9">
        <v>50000</v>
      </c>
      <c r="J27" s="9">
        <f>+I27*10%</f>
        <v>5000</v>
      </c>
      <c r="K27" s="9">
        <f>+I27-J27</f>
        <v>45000</v>
      </c>
    </row>
    <row r="28" spans="1:11" s="36" customFormat="1" ht="12" x14ac:dyDescent="0.2">
      <c r="A28" s="6">
        <v>22</v>
      </c>
      <c r="B28" s="7" t="s">
        <v>39</v>
      </c>
      <c r="C28" s="7" t="s">
        <v>35</v>
      </c>
      <c r="D28" s="8" t="s">
        <v>58</v>
      </c>
      <c r="E28" s="14" t="s">
        <v>22</v>
      </c>
      <c r="F28" s="15" t="s">
        <v>60</v>
      </c>
      <c r="G28" s="15">
        <v>44286</v>
      </c>
      <c r="H28" s="15">
        <v>44651</v>
      </c>
      <c r="I28" s="9">
        <v>75000</v>
      </c>
      <c r="J28" s="9">
        <f>+I28*10%</f>
        <v>7500</v>
      </c>
      <c r="K28" s="9">
        <f>+I28-J28</f>
        <v>67500</v>
      </c>
    </row>
    <row r="29" spans="1:11" s="36" customFormat="1" ht="12" x14ac:dyDescent="0.2">
      <c r="A29" s="6">
        <v>23</v>
      </c>
      <c r="B29" s="7" t="s">
        <v>48</v>
      </c>
      <c r="C29" s="7" t="s">
        <v>49</v>
      </c>
      <c r="D29" s="8" t="s">
        <v>58</v>
      </c>
      <c r="E29" s="14" t="s">
        <v>54</v>
      </c>
      <c r="F29" s="15" t="s">
        <v>59</v>
      </c>
      <c r="G29" s="15">
        <v>44287</v>
      </c>
      <c r="H29" s="15">
        <v>44652</v>
      </c>
      <c r="I29" s="9">
        <v>50000</v>
      </c>
      <c r="J29" s="9">
        <f>+I29*10%</f>
        <v>5000</v>
      </c>
      <c r="K29" s="9">
        <f>+I29-J29</f>
        <v>45000</v>
      </c>
    </row>
    <row r="30" spans="1:11" s="36" customFormat="1" ht="12" x14ac:dyDescent="0.2">
      <c r="A30" s="6">
        <v>24</v>
      </c>
      <c r="B30" s="7" t="s">
        <v>18</v>
      </c>
      <c r="C30" s="7" t="s">
        <v>31</v>
      </c>
      <c r="D30" s="8" t="s">
        <v>58</v>
      </c>
      <c r="E30" s="14" t="s">
        <v>13</v>
      </c>
      <c r="F30" s="8" t="s">
        <v>59</v>
      </c>
      <c r="G30" s="8">
        <v>44166</v>
      </c>
      <c r="H30" s="8">
        <v>44531</v>
      </c>
      <c r="I30" s="9">
        <v>70000</v>
      </c>
      <c r="J30" s="9">
        <f>+I30*10%</f>
        <v>7000</v>
      </c>
      <c r="K30" s="9">
        <f>+I30-J30</f>
        <v>63000</v>
      </c>
    </row>
    <row r="31" spans="1:11" s="36" customFormat="1" ht="12" x14ac:dyDescent="0.2">
      <c r="A31" s="6">
        <v>25</v>
      </c>
      <c r="B31" s="7" t="s">
        <v>24</v>
      </c>
      <c r="C31" s="7" t="s">
        <v>33</v>
      </c>
      <c r="D31" s="8" t="s">
        <v>58</v>
      </c>
      <c r="E31" s="14" t="s">
        <v>13</v>
      </c>
      <c r="F31" s="8" t="s">
        <v>60</v>
      </c>
      <c r="G31" s="8">
        <v>44228</v>
      </c>
      <c r="H31" s="8">
        <v>44593</v>
      </c>
      <c r="I31" s="9">
        <v>70000</v>
      </c>
      <c r="J31" s="9">
        <f>+I31*10%</f>
        <v>7000</v>
      </c>
      <c r="K31" s="9">
        <f>+I31-J31</f>
        <v>63000</v>
      </c>
    </row>
    <row r="32" spans="1:11" s="36" customFormat="1" ht="12" x14ac:dyDescent="0.2">
      <c r="A32" s="6">
        <v>26</v>
      </c>
      <c r="B32" s="7" t="s">
        <v>50</v>
      </c>
      <c r="C32" s="7" t="s">
        <v>45</v>
      </c>
      <c r="D32" s="8" t="s">
        <v>58</v>
      </c>
      <c r="E32" s="14" t="s">
        <v>13</v>
      </c>
      <c r="F32" s="15" t="s">
        <v>59</v>
      </c>
      <c r="G32" s="15">
        <v>44319</v>
      </c>
      <c r="H32" s="15">
        <v>44503</v>
      </c>
      <c r="I32" s="9">
        <v>25000</v>
      </c>
      <c r="J32" s="9">
        <f>+I32*10%</f>
        <v>2500</v>
      </c>
      <c r="K32" s="9">
        <f>+I32-J32</f>
        <v>22500</v>
      </c>
    </row>
    <row r="33" spans="1:12" s="36" customFormat="1" ht="12" x14ac:dyDescent="0.2">
      <c r="A33" s="6">
        <v>27</v>
      </c>
      <c r="B33" s="16" t="s">
        <v>66</v>
      </c>
      <c r="C33" s="16" t="s">
        <v>45</v>
      </c>
      <c r="D33" s="8" t="s">
        <v>58</v>
      </c>
      <c r="E33" s="14" t="s">
        <v>13</v>
      </c>
      <c r="F33" s="8" t="s">
        <v>60</v>
      </c>
      <c r="G33" s="15">
        <v>44319</v>
      </c>
      <c r="H33" s="15">
        <v>44623</v>
      </c>
      <c r="I33" s="9">
        <v>30000</v>
      </c>
      <c r="J33" s="9">
        <f>+I33*10%</f>
        <v>3000</v>
      </c>
      <c r="K33" s="9">
        <f>+I33-J33</f>
        <v>27000</v>
      </c>
    </row>
    <row r="34" spans="1:12" s="36" customFormat="1" ht="12" x14ac:dyDescent="0.2">
      <c r="A34" s="6">
        <v>28</v>
      </c>
      <c r="B34" s="7" t="s">
        <v>44</v>
      </c>
      <c r="C34" s="7" t="s">
        <v>45</v>
      </c>
      <c r="D34" s="8" t="s">
        <v>58</v>
      </c>
      <c r="E34" s="14" t="s">
        <v>13</v>
      </c>
      <c r="F34" s="8" t="s">
        <v>60</v>
      </c>
      <c r="G34" s="8">
        <v>44311</v>
      </c>
      <c r="H34" s="8">
        <v>44494</v>
      </c>
      <c r="I34" s="9">
        <v>25000</v>
      </c>
      <c r="J34" s="9">
        <f>+I34*10%</f>
        <v>2500</v>
      </c>
      <c r="K34" s="9">
        <f>+I34-J34</f>
        <v>22500</v>
      </c>
    </row>
    <row r="35" spans="1:12" s="36" customFormat="1" ht="12" x14ac:dyDescent="0.2">
      <c r="A35" s="6">
        <v>29</v>
      </c>
      <c r="B35" s="7" t="s">
        <v>37</v>
      </c>
      <c r="C35" s="7" t="s">
        <v>38</v>
      </c>
      <c r="D35" s="8" t="s">
        <v>58</v>
      </c>
      <c r="E35" s="14" t="s">
        <v>52</v>
      </c>
      <c r="F35" s="15" t="s">
        <v>60</v>
      </c>
      <c r="G35" s="8">
        <v>44228</v>
      </c>
      <c r="H35" s="8">
        <v>44593</v>
      </c>
      <c r="I35" s="9">
        <v>47000</v>
      </c>
      <c r="J35" s="9">
        <f>+I35*10%</f>
        <v>4700</v>
      </c>
      <c r="K35" s="9">
        <f>+I35-J35</f>
        <v>42300</v>
      </c>
    </row>
    <row r="36" spans="1:12" x14ac:dyDescent="0.25">
      <c r="A36" s="10" t="s">
        <v>62</v>
      </c>
    </row>
    <row r="37" spans="1:12" x14ac:dyDescent="0.25">
      <c r="A37" s="10" t="s">
        <v>64</v>
      </c>
    </row>
    <row r="38" spans="1:12" x14ac:dyDescent="0.25">
      <c r="A38" s="11" t="s">
        <v>65</v>
      </c>
    </row>
    <row r="40" spans="1:12" x14ac:dyDescent="0.25">
      <c r="B40" s="4" t="s">
        <v>26</v>
      </c>
      <c r="C40" s="3"/>
      <c r="D40" s="3"/>
      <c r="E40" s="3"/>
      <c r="F40" s="3"/>
      <c r="G40"/>
      <c r="H40" s="5" t="s">
        <v>27</v>
      </c>
      <c r="I40"/>
      <c r="J40"/>
      <c r="L40"/>
    </row>
  </sheetData>
  <mergeCells count="14"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5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9C4AA-D547-4973-B164-25B8C2166E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6F7A68-AAFA-4231-8B8E-B32887C6E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39125-8A5F-4AD3-8CD2-A7F32D316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2021-10-07T19:48:29Z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