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defaultThemeVersion="124226"/>
  <xr:revisionPtr revIDLastSave="383" documentId="13_ncr:1_{4F49E591-72D7-44AC-9B4B-AB1CD06FC2E6}" xr6:coauthVersionLast="47" xr6:coauthVersionMax="47" xr10:uidLastSave="{98F2B854-D992-4DCF-B2E7-823EC542DEB0}"/>
  <bookViews>
    <workbookView xWindow="-120" yWindow="-120" windowWidth="20730" windowHeight="1116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40" l="1"/>
  <c r="P14" i="40" s="1"/>
  <c r="Q14" i="40" s="1"/>
  <c r="G20" i="40" l="1"/>
  <c r="P20" i="40" s="1"/>
  <c r="Q20" i="40" s="1"/>
  <c r="G21" i="40"/>
  <c r="P21" i="40" s="1"/>
  <c r="G22" i="40"/>
  <c r="P22" i="40" s="1"/>
  <c r="Q22" i="40" s="1"/>
  <c r="G19" i="40"/>
  <c r="P19" i="40" s="1"/>
  <c r="Q19" i="40" s="1"/>
  <c r="G29" i="40"/>
  <c r="P29" i="40" s="1"/>
  <c r="Q29" i="40" s="1"/>
  <c r="G17" i="40"/>
  <c r="P17" i="40" s="1"/>
  <c r="Q17" i="40" s="1"/>
  <c r="G18" i="40"/>
  <c r="P18" i="40" s="1"/>
  <c r="Q18" i="40" s="1"/>
  <c r="G23" i="40"/>
  <c r="P23" i="40" s="1"/>
  <c r="Q23" i="40" s="1"/>
  <c r="Q21" i="40" l="1"/>
  <c r="F26" i="40"/>
  <c r="F15" i="40"/>
  <c r="G9" i="40" l="1"/>
  <c r="P9" i="40" s="1"/>
  <c r="Q9" i="40" s="1"/>
  <c r="G37" i="40"/>
  <c r="P37" i="40" s="1"/>
  <c r="Q37" i="40" s="1"/>
  <c r="G10" i="40"/>
  <c r="P10" i="40" s="1"/>
  <c r="Q10" i="40" s="1"/>
  <c r="G11" i="40"/>
  <c r="P11" i="40" s="1"/>
  <c r="Q11" i="40" s="1"/>
  <c r="G12" i="40"/>
  <c r="P12" i="40" s="1"/>
  <c r="Q12" i="40" s="1"/>
  <c r="G13" i="40"/>
  <c r="P13" i="40" s="1"/>
  <c r="Q13" i="40" s="1"/>
  <c r="G15" i="40"/>
  <c r="P15" i="40" s="1"/>
  <c r="Q15" i="40" s="1"/>
  <c r="G16" i="40"/>
  <c r="P16" i="40" s="1"/>
  <c r="Q16" i="40" s="1"/>
  <c r="G24" i="40"/>
  <c r="P24" i="40" s="1"/>
  <c r="Q24" i="40" s="1"/>
  <c r="G26" i="40"/>
  <c r="P26" i="40" s="1"/>
  <c r="Q26" i="40" s="1"/>
  <c r="G27" i="40"/>
  <c r="P27" i="40" s="1"/>
  <c r="Q27" i="40" s="1"/>
  <c r="G28" i="40"/>
  <c r="P28" i="40" s="1"/>
  <c r="Q28" i="40" s="1"/>
  <c r="G30" i="40"/>
  <c r="P30" i="40" s="1"/>
  <c r="Q30" i="40" s="1"/>
  <c r="G31" i="40"/>
  <c r="P31" i="40" s="1"/>
  <c r="Q31" i="40" s="1"/>
  <c r="G32" i="40"/>
  <c r="P32" i="40" s="1"/>
  <c r="Q32" i="40" s="1"/>
  <c r="G33" i="40"/>
  <c r="P33" i="40" s="1"/>
  <c r="Q33" i="40" s="1"/>
  <c r="G34" i="40"/>
  <c r="P34" i="40" s="1"/>
  <c r="Q34" i="40" s="1"/>
  <c r="G35" i="40"/>
  <c r="P35" i="40" s="1"/>
  <c r="Q35" i="40" s="1"/>
  <c r="G36" i="40"/>
  <c r="P36" i="40" s="1"/>
  <c r="Q36" i="40" s="1"/>
  <c r="G25" i="40" l="1"/>
  <c r="P25" i="40" s="1"/>
  <c r="Q25" i="40" s="1"/>
</calcChain>
</file>

<file path=xl/sharedStrings.xml><?xml version="1.0" encoding="utf-8"?>
<sst xmlns="http://schemas.openxmlformats.org/spreadsheetml/2006/main" count="145" uniqueCount="88">
  <si>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</si>
  <si>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</si>
  <si>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</si>
  <si>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</si>
  <si>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</si>
  <si>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</si>
  <si>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</si>
  <si>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DEPARTAMENTO DE TRANSPORTE AEREO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</si>
  <si>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</si>
  <si>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</si>
  <si>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</si>
  <si>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</si>
  <si>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</si>
  <si>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</si>
  <si>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</si>
  <si>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OLGA CAROLINA ALVAREZ</t>
  </si>
  <si>
    <t>RICHARD JOSE QUEZADA</t>
  </si>
  <si>
    <t>ANA LIGIA SANTOS UREÑA</t>
  </si>
  <si>
    <t>BERONICA FERNANDEZ JAVIER</t>
  </si>
  <si>
    <t>SUELDO BRUTO RD$</t>
  </si>
  <si>
    <t>DIVISION DE ECONOMIA</t>
  </si>
  <si>
    <t xml:space="preserve">Elaborado por: </t>
  </si>
  <si>
    <t>Aprobado por:</t>
  </si>
  <si>
    <t>ANALISTA FINANCIERO</t>
  </si>
  <si>
    <t>TRADUCTORA</t>
  </si>
  <si>
    <t>AUXILIAR ADMINISTRATIVO</t>
  </si>
  <si>
    <t>AUXILIAR DE SERVICIOS GENERALES</t>
  </si>
  <si>
    <t>ANALISTA DE FACTIBILIDAD</t>
  </si>
  <si>
    <t>MANUEL ESCALANTE</t>
  </si>
  <si>
    <t>JEOMARIS TERESA SIFRES</t>
  </si>
  <si>
    <t>ANALISTA FINANCIERA</t>
  </si>
  <si>
    <t>DIGITADOR</t>
  </si>
  <si>
    <t>ELVIS ARIAS POLANCO</t>
  </si>
  <si>
    <t>CHOFER</t>
  </si>
  <si>
    <t>JATZARI MENDEZ ALCANTARA</t>
  </si>
  <si>
    <t>RECEPCIONISTA</t>
  </si>
  <si>
    <t>LUZ MARIA DIAZ</t>
  </si>
  <si>
    <t>INSPECTORA DE FACILITACION</t>
  </si>
  <si>
    <t>SILVIO CABRERA CASTILLO</t>
  </si>
  <si>
    <t>DEPARTAMENTO DE TECNOLOGIA</t>
  </si>
  <si>
    <t>DIVISION DE FACILITACION</t>
  </si>
  <si>
    <t>GENERO</t>
  </si>
  <si>
    <t>ISR</t>
  </si>
  <si>
    <t>FEMENINO</t>
  </si>
  <si>
    <t>MASCULINO</t>
  </si>
  <si>
    <t>Fuente: Departamento Financiero - Junta de Aviación Civil</t>
  </si>
  <si>
    <t>JOSE MARTIN JAVIER GENAO</t>
  </si>
  <si>
    <t>YADIRA ISABEL MARTIN ACOSTA</t>
  </si>
  <si>
    <t>JENSSY CEPEDA TAPIA</t>
  </si>
  <si>
    <t>JUANA ESTERVINA BAUTISTA</t>
  </si>
  <si>
    <t>MADELYN VARGAS BELTRE</t>
  </si>
  <si>
    <t>FABIO ALBERTO LOPEZ</t>
  </si>
  <si>
    <t>DISEÑADOR PAGINA WED</t>
  </si>
  <si>
    <t>TECNICO EN CONTABILIDAD</t>
  </si>
  <si>
    <t>AUXILIAR CONTABILIDAD</t>
  </si>
  <si>
    <t>TECNICO ADMINISTRATIVO</t>
  </si>
  <si>
    <t>DIVISION DE CONTABILIDAD</t>
  </si>
  <si>
    <t>DANILCIA GUITIERREZ GOMEZ</t>
  </si>
  <si>
    <t>TECNICO EN CONTROL DE BIENES</t>
  </si>
  <si>
    <t>RAMON RODRIGUEZ</t>
  </si>
  <si>
    <t>SOPORTE TECNICO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</si>
  <si>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</si>
  <si>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</si>
  <si>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</si>
  <si>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</si>
  <si>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</si>
  <si>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</si>
  <si>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</si>
  <si>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</si>
  <si>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</si>
  <si>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</si>
  <si>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CLEMENCIA GARCIA DAMIRON</t>
  </si>
  <si>
    <t>INDHIANA M. VALERA</t>
  </si>
  <si>
    <t>ROXANNA MARISOL ZABALA</t>
  </si>
  <si>
    <t>GENSI CAROLINA LABOUR</t>
  </si>
  <si>
    <t>TECNICA ADMINISTRATIVA</t>
  </si>
  <si>
    <t>ROSA ANGELA ARIAS</t>
  </si>
  <si>
    <t>MARIA XENIA PLACENCIA</t>
  </si>
  <si>
    <t>MENSAJERA INTERNA</t>
  </si>
  <si>
    <t>LUIS EMILIO MARTINEZ DELGADO</t>
  </si>
  <si>
    <t>MENSAJERO</t>
  </si>
  <si>
    <t>JOSE RAMON JIMINIAN</t>
  </si>
  <si>
    <t>AYUDANTE DE MANTENIMIENTO</t>
  </si>
  <si>
    <t>MELVIN DE LA CRUZ</t>
  </si>
  <si>
    <t>FEBRERO 2022</t>
  </si>
  <si>
    <t>Fecha de registro: hasta el 02 de marzo del 2022. 10:36 a.m.</t>
  </si>
  <si>
    <t>Fecha de imputación: hasta el 28 de febrero del 2022.</t>
  </si>
  <si>
    <t>YORLENI DEL CARMEN 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</si>
</sst>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8"/>
      <name val="Calibri"/>
      <family val="2"/>
      <scheme val="minor"/>
    </font>
    <font>
      <sz val="8"/>
      <name val="Times New Roman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164" fontId="3" fillId="0" borderId="0" xfId="1" applyFont="1"/>
    <xf numFmtId="0" fontId="6" fillId="0" borderId="9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14" fontId="7" fillId="0" borderId="14" xfId="0" applyNumberFormat="1" applyFont="1" applyBorder="1" applyAlignment="1">
      <alignment horizontal="center" vertical="center"/>
    </xf>
    <xf numFmtId="164" fontId="7" fillId="0" borderId="14" xfId="1" applyFont="1" applyFill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4" fontId="7" fillId="0" borderId="14" xfId="0" applyNumberFormat="1" applyFont="1" applyBorder="1" applyAlignment="1">
      <alignment horizontal="right" vertical="center"/>
    </xf>
    <xf numFmtId="0" fontId="7" fillId="0" borderId="0" xfId="0" applyFont="1"/>
    <xf numFmtId="164" fontId="7" fillId="0" borderId="14" xfId="1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164" fontId="3" fillId="0" borderId="2" xfId="1" applyFont="1" applyBorder="1"/>
    <xf numFmtId="0" fontId="3" fillId="0" borderId="3" xfId="0" applyFont="1" applyBorder="1"/>
    <xf numFmtId="0" fontId="3" fillId="0" borderId="0" xfId="0" applyFont="1" applyAlignment="1">
      <alignment vertical="center"/>
    </xf>
    <xf numFmtId="0" fontId="9" fillId="0" borderId="0" xfId="0" applyFont="1"/>
    <xf numFmtId="0" fontId="7" fillId="0" borderId="9" xfId="0" applyFont="1" applyBorder="1" applyAlignment="1">
      <alignment horizontal="left" vertical="center"/>
    </xf>
    <xf numFmtId="14" fontId="7" fillId="0" borderId="9" xfId="0" applyNumberFormat="1" applyFont="1" applyBorder="1" applyAlignment="1">
      <alignment horizontal="center" vertical="center"/>
    </xf>
    <xf numFmtId="164" fontId="7" fillId="0" borderId="9" xfId="1" applyFont="1" applyFill="1" applyBorder="1" applyAlignment="1">
      <alignment horizontal="left" vertical="center"/>
    </xf>
    <xf numFmtId="164" fontId="5" fillId="2" borderId="10" xfId="1" applyFont="1" applyFill="1" applyBorder="1" applyAlignment="1">
      <alignment horizontal="center" vertical="center"/>
    </xf>
    <xf numFmtId="164" fontId="5" fillId="2" borderId="15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8" fillId="2" borderId="12" xfId="1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vertical="center" wrapText="1"/>
    </xf>
    <xf numFmtId="164" fontId="5" fillId="2" borderId="11" xfId="1" applyFont="1" applyFill="1" applyBorder="1" applyAlignment="1">
      <alignment horizontal="center" vertical="center"/>
    </xf>
    <xf numFmtId="164" fontId="5" fillId="2" borderId="10" xfId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342901</xdr:colOff>
      <xdr:row>42</xdr:row>
      <xdr:rowOff>28576</xdr:rowOff>
    </xdr:from>
    <xdr:to>
      <xdr:col>1</xdr:col>
      <xdr:colOff>1847851</xdr:colOff>
      <xdr:row>46</xdr:row>
      <xdr:rowOff>57929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7877176"/>
          <a:ext cx="1504950" cy="791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152400</xdr:colOff>
      <xdr:row>2</xdr:row>
      <xdr:rowOff>3175</xdr:rowOff>
    </xdr:from>
    <xdr:ext cx="1542857" cy="742857"/>
    <xdr:pic>
      <xdr:nvPicPr>
        <xdr:cNvPr id="3" name="Imagen 2">
          <a:extLst>
            <a:ext uri="{FF2B5EF4-FFF2-40B4-BE49-F238E27FC236}">
              <a16:creationId xmlns:a16="http://schemas.microsoft.com/office/drawing/2014/main" id="{F67237D0-0BB1-4D98-85DD-E745AD8E6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1025" y="193675"/>
          <a:ext cx="1542857" cy="742857"/>
        </a:xfrm>
        <a:prstGeom prst="rect">
          <a:avLst/>
        </a:prstGeom>
      </xdr:spPr>
    </xdr:pic>
    <xdr:clientData/>
  </xdr:oneCellAnchor>
  <xdr:twoCellAnchor>
    <xdr:from>
      <xdr:col>12</xdr:col>
      <xdr:colOff>114301</xdr:colOff>
      <xdr:row>42</xdr:row>
      <xdr:rowOff>19050</xdr:rowOff>
    </xdr:from>
    <xdr:to>
      <xdr:col>14</xdr:col>
      <xdr:colOff>533401</xdr:colOff>
      <xdr:row>46</xdr:row>
      <xdr:rowOff>84091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0391776" y="7867650"/>
          <a:ext cx="1638300" cy="827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89"/>
  <sheetViews>
    <sheetView showGridLines="0" tabSelected="1" zoomScale="90" zoomScaleNormal="90" workbookViewId="0">
      <selection activeCell="D15" sqref="D15"/>
    </sheetView>
  </sheetViews>
  <sheetFormatPr baseColWidth="10" defaultColWidth="11.42578125" defaultRowHeight="15" x14ac:dyDescent="0.25"/>
  <cols>
    <col min="1" max="1" width="4.42578125" style="1" bestFit="1" customWidth="1"/>
    <col min="2" max="2" width="35.5703125" style="1" bestFit="1" customWidth="1"/>
    <col min="3" max="3" width="34.5703125" style="1" customWidth="1"/>
    <col min="4" max="4" width="36.85546875" style="1" customWidth="1"/>
    <col min="5" max="5" width="11.42578125" style="1" customWidth="1"/>
    <col min="6" max="6" width="13.5703125" style="2" customWidth="1"/>
    <col min="7" max="7" width="10" style="2" customWidth="1"/>
    <col min="8" max="8" width="11.5703125" style="2" customWidth="1"/>
    <col min="9" max="9" width="9" style="2" customWidth="1"/>
    <col min="10" max="10" width="10.85546875" style="1" customWidth="1"/>
    <col min="11" max="11" width="11.42578125" style="1" customWidth="1"/>
    <col min="12" max="13" width="12.42578125" style="1" customWidth="1"/>
    <col min="14" max="14" width="14.140625" style="1" customWidth="1"/>
    <col min="15" max="15" width="11.42578125" style="1" customWidth="1"/>
    <col min="16" max="16" width="12.28515625" style="1" customWidth="1"/>
    <col min="17" max="17" width="11.42578125" style="1" customWidth="1"/>
    <col min="18" max="16384" width="11.42578125" style="1"/>
  </cols>
  <sheetData>
    <row r="1" spans="1:19" ht="15.75" thickBot="1" x14ac:dyDescent="0.3"/>
    <row r="2" spans="1:19" x14ac:dyDescent="0.25">
      <c r="A2" s="11"/>
      <c r="B2" s="12"/>
      <c r="C2" s="12"/>
      <c r="D2" s="12"/>
      <c r="E2" s="12"/>
      <c r="F2" s="13"/>
      <c r="G2" s="13"/>
      <c r="H2" s="13"/>
      <c r="I2" s="13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18.75" x14ac:dyDescent="0.3">
      <c r="A3" s="26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/>
    </row>
    <row r="4" spans="1:19" ht="18.75" x14ac:dyDescent="0.3">
      <c r="A4" s="26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8"/>
    </row>
    <row r="5" spans="1:19" ht="18.75" x14ac:dyDescent="0.3">
      <c r="A5" s="26" t="s">
        <v>11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8"/>
    </row>
    <row r="6" spans="1:19" ht="19.5" thickBot="1" x14ac:dyDescent="0.35">
      <c r="A6" s="33" t="s">
        <v>84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5"/>
    </row>
    <row r="7" spans="1:19" s="15" customFormat="1" ht="15.75" thickBot="1" x14ac:dyDescent="0.3">
      <c r="A7" s="36" t="s">
        <v>4</v>
      </c>
      <c r="B7" s="38" t="s">
        <v>2</v>
      </c>
      <c r="C7" s="36" t="s">
        <v>3</v>
      </c>
      <c r="D7" s="36" t="s">
        <v>5</v>
      </c>
      <c r="E7" s="36" t="s">
        <v>41</v>
      </c>
      <c r="F7" s="29" t="s">
        <v>19</v>
      </c>
      <c r="G7" s="29" t="s">
        <v>42</v>
      </c>
      <c r="H7" s="29" t="s">
        <v>61</v>
      </c>
      <c r="I7" s="29" t="s">
        <v>62</v>
      </c>
      <c r="J7" s="29" t="s">
        <v>63</v>
      </c>
      <c r="K7" s="29" t="s">
        <v>64</v>
      </c>
      <c r="L7" s="29" t="s">
        <v>65</v>
      </c>
      <c r="M7" s="36" t="s">
        <v>66</v>
      </c>
      <c r="N7" s="29" t="s">
        <v>67</v>
      </c>
      <c r="O7" s="29" t="s">
        <v>68</v>
      </c>
      <c r="P7" s="29" t="s">
        <v>69</v>
      </c>
      <c r="Q7" s="29" t="s">
        <v>70</v>
      </c>
      <c r="R7" s="31" t="s">
        <v>8</v>
      </c>
      <c r="S7" s="32"/>
    </row>
    <row r="8" spans="1:19" s="15" customFormat="1" ht="15.75" thickBot="1" x14ac:dyDescent="0.3">
      <c r="A8" s="37"/>
      <c r="B8" s="39"/>
      <c r="C8" s="37"/>
      <c r="D8" s="37"/>
      <c r="E8" s="37"/>
      <c r="F8" s="30"/>
      <c r="G8" s="30"/>
      <c r="H8" s="30"/>
      <c r="I8" s="30"/>
      <c r="J8" s="30"/>
      <c r="K8" s="30"/>
      <c r="L8" s="30"/>
      <c r="M8" s="37"/>
      <c r="N8" s="30"/>
      <c r="O8" s="30"/>
      <c r="P8" s="30"/>
      <c r="Q8" s="30"/>
      <c r="R8" s="21" t="s">
        <v>10</v>
      </c>
      <c r="S8" s="20" t="s">
        <v>9</v>
      </c>
    </row>
    <row r="9" spans="1:19" s="9" customFormat="1" ht="12" x14ac:dyDescent="0.2">
      <c r="A9" s="3">
        <v>1</v>
      </c>
      <c r="B9" s="40" t="s">
        <v>16</v>
      </c>
      <c r="C9" s="17" t="s">
        <v>25</v>
      </c>
      <c r="D9" s="17" t="s">
        <v>6</v>
      </c>
      <c r="E9" s="18" t="s">
        <v>44</v>
      </c>
      <c r="F9" s="19">
        <v>31500</v>
      </c>
      <c r="G9" s="6">
        <f t="shared" ref="G9:G37" si="0">+F9*10%</f>
        <v>3150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f>+SUM(G9:N9)</f>
        <v>3150</v>
      </c>
      <c r="Q9" s="10">
        <f>+F9-P9+O9</f>
        <v>28350</v>
      </c>
      <c r="R9" s="5">
        <v>44470</v>
      </c>
      <c r="S9" s="5">
        <v>44652</v>
      </c>
    </row>
    <row r="10" spans="1:19" s="9" customFormat="1" ht="12" x14ac:dyDescent="0.2">
      <c r="A10" s="3">
        <v>2</v>
      </c>
      <c r="B10" s="41" t="s">
        <v>12</v>
      </c>
      <c r="C10" s="4" t="s">
        <v>25</v>
      </c>
      <c r="D10" s="4" t="s">
        <v>6</v>
      </c>
      <c r="E10" s="5" t="s">
        <v>43</v>
      </c>
      <c r="F10" s="6">
        <v>70000</v>
      </c>
      <c r="G10" s="6">
        <f t="shared" si="0"/>
        <v>7000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f t="shared" ref="P10:P37" si="1">+SUM(G10:N10)</f>
        <v>7000</v>
      </c>
      <c r="Q10" s="10">
        <f t="shared" ref="Q10:Q37" si="2">+F10-P10+O10</f>
        <v>63000</v>
      </c>
      <c r="R10" s="18">
        <v>44531</v>
      </c>
      <c r="S10" s="18">
        <v>44713</v>
      </c>
    </row>
    <row r="11" spans="1:19" s="9" customFormat="1" ht="12" x14ac:dyDescent="0.2">
      <c r="A11" s="3">
        <v>3</v>
      </c>
      <c r="B11" s="41" t="s">
        <v>34</v>
      </c>
      <c r="C11" s="4" t="s">
        <v>35</v>
      </c>
      <c r="D11" s="4" t="s">
        <v>6</v>
      </c>
      <c r="E11" s="5" t="s">
        <v>43</v>
      </c>
      <c r="F11" s="6">
        <v>30000</v>
      </c>
      <c r="G11" s="6">
        <f t="shared" si="0"/>
        <v>3000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f t="shared" si="1"/>
        <v>3000</v>
      </c>
      <c r="Q11" s="10">
        <f t="shared" si="2"/>
        <v>27000</v>
      </c>
      <c r="R11" s="5">
        <v>44291</v>
      </c>
      <c r="S11" s="5">
        <v>44656</v>
      </c>
    </row>
    <row r="12" spans="1:19" s="9" customFormat="1" ht="12" x14ac:dyDescent="0.2">
      <c r="A12" s="3">
        <v>4</v>
      </c>
      <c r="B12" s="25" t="s">
        <v>47</v>
      </c>
      <c r="C12" s="7" t="s">
        <v>25</v>
      </c>
      <c r="D12" s="4" t="s">
        <v>6</v>
      </c>
      <c r="E12" s="5" t="s">
        <v>43</v>
      </c>
      <c r="F12" s="8">
        <v>34000</v>
      </c>
      <c r="G12" s="6">
        <f t="shared" si="0"/>
        <v>3400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f t="shared" si="1"/>
        <v>3400</v>
      </c>
      <c r="Q12" s="10">
        <f t="shared" si="2"/>
        <v>30600</v>
      </c>
      <c r="R12" s="5">
        <v>44291</v>
      </c>
      <c r="S12" s="5">
        <v>44656</v>
      </c>
    </row>
    <row r="13" spans="1:19" s="9" customFormat="1" ht="12" x14ac:dyDescent="0.2">
      <c r="A13" s="3">
        <v>5</v>
      </c>
      <c r="B13" s="25" t="s">
        <v>51</v>
      </c>
      <c r="C13" s="7" t="s">
        <v>55</v>
      </c>
      <c r="D13" s="4" t="s">
        <v>6</v>
      </c>
      <c r="E13" s="5" t="s">
        <v>44</v>
      </c>
      <c r="F13" s="8">
        <v>55000</v>
      </c>
      <c r="G13" s="6">
        <f t="shared" si="0"/>
        <v>5500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f t="shared" si="1"/>
        <v>5500</v>
      </c>
      <c r="Q13" s="10">
        <f t="shared" si="2"/>
        <v>49500</v>
      </c>
      <c r="R13" s="5">
        <v>44287</v>
      </c>
      <c r="S13" s="5">
        <v>44652</v>
      </c>
    </row>
    <row r="14" spans="1:19" s="9" customFormat="1" ht="12" x14ac:dyDescent="0.2">
      <c r="A14" s="3">
        <v>6</v>
      </c>
      <c r="B14" s="25" t="s">
        <v>87</v>
      </c>
      <c r="C14" s="7" t="s">
        <v>35</v>
      </c>
      <c r="D14" s="4" t="s">
        <v>6</v>
      </c>
      <c r="E14" s="5" t="s">
        <v>43</v>
      </c>
      <c r="F14" s="8">
        <v>22000</v>
      </c>
      <c r="G14" s="6">
        <f t="shared" ref="G14" si="3">+F14*10%</f>
        <v>2200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f t="shared" ref="P14" si="4">+SUM(G14:N14)</f>
        <v>2200</v>
      </c>
      <c r="Q14" s="10">
        <f t="shared" ref="Q14" si="5">+F14-P14+O14</f>
        <v>19800</v>
      </c>
      <c r="R14" s="5">
        <v>44531</v>
      </c>
      <c r="S14" s="5">
        <v>44713</v>
      </c>
    </row>
    <row r="15" spans="1:19" s="9" customFormat="1" ht="12" x14ac:dyDescent="0.2">
      <c r="A15" s="3">
        <v>7</v>
      </c>
      <c r="B15" s="41" t="s">
        <v>57</v>
      </c>
      <c r="C15" s="4" t="s">
        <v>58</v>
      </c>
      <c r="D15" s="4" t="s">
        <v>6</v>
      </c>
      <c r="E15" s="5" t="s">
        <v>43</v>
      </c>
      <c r="F15" s="6">
        <f>55000</f>
        <v>55000</v>
      </c>
      <c r="G15" s="6">
        <f t="shared" si="0"/>
        <v>5500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f t="shared" si="1"/>
        <v>5500</v>
      </c>
      <c r="Q15" s="10">
        <f t="shared" si="2"/>
        <v>49500</v>
      </c>
      <c r="R15" s="5">
        <v>44562</v>
      </c>
      <c r="S15" s="5">
        <v>44743</v>
      </c>
    </row>
    <row r="16" spans="1:19" s="9" customFormat="1" ht="12" x14ac:dyDescent="0.2">
      <c r="A16" s="3">
        <v>8</v>
      </c>
      <c r="B16" s="25" t="s">
        <v>71</v>
      </c>
      <c r="C16" s="7" t="s">
        <v>25</v>
      </c>
      <c r="D16" s="4" t="s">
        <v>6</v>
      </c>
      <c r="E16" s="5" t="s">
        <v>43</v>
      </c>
      <c r="F16" s="6">
        <v>30000</v>
      </c>
      <c r="G16" s="6">
        <f t="shared" si="0"/>
        <v>3000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f t="shared" si="1"/>
        <v>3000</v>
      </c>
      <c r="Q16" s="10">
        <f t="shared" si="2"/>
        <v>27000</v>
      </c>
      <c r="R16" s="5">
        <v>44470</v>
      </c>
      <c r="S16" s="5">
        <v>44652</v>
      </c>
    </row>
    <row r="17" spans="1:19" s="9" customFormat="1" ht="12" x14ac:dyDescent="0.2">
      <c r="A17" s="3">
        <v>9</v>
      </c>
      <c r="B17" s="25" t="s">
        <v>72</v>
      </c>
      <c r="C17" s="7" t="s">
        <v>25</v>
      </c>
      <c r="D17" s="4" t="s">
        <v>6</v>
      </c>
      <c r="E17" s="5" t="s">
        <v>43</v>
      </c>
      <c r="F17" s="8">
        <v>20000</v>
      </c>
      <c r="G17" s="6">
        <f t="shared" ref="G17:G23" si="6">+F17*10%</f>
        <v>2000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f t="shared" ref="P17:P23" si="7">+SUM(G17:N17)</f>
        <v>2000</v>
      </c>
      <c r="Q17" s="10">
        <f t="shared" ref="Q17:Q23" si="8">+F17-P17+O17</f>
        <v>18000</v>
      </c>
      <c r="R17" s="5">
        <v>44501</v>
      </c>
      <c r="S17" s="5">
        <v>44682</v>
      </c>
    </row>
    <row r="18" spans="1:19" s="9" customFormat="1" ht="12" x14ac:dyDescent="0.2">
      <c r="A18" s="3">
        <v>10</v>
      </c>
      <c r="B18" s="25" t="s">
        <v>73</v>
      </c>
      <c r="C18" s="7" t="s">
        <v>75</v>
      </c>
      <c r="D18" s="4" t="s">
        <v>6</v>
      </c>
      <c r="E18" s="5" t="s">
        <v>43</v>
      </c>
      <c r="F18" s="8">
        <v>40000</v>
      </c>
      <c r="G18" s="6">
        <f t="shared" si="6"/>
        <v>4000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f t="shared" si="7"/>
        <v>4000</v>
      </c>
      <c r="Q18" s="10">
        <f t="shared" si="8"/>
        <v>36000</v>
      </c>
      <c r="R18" s="5">
        <v>44501</v>
      </c>
      <c r="S18" s="5">
        <v>44682</v>
      </c>
    </row>
    <row r="19" spans="1:19" s="9" customFormat="1" ht="12" x14ac:dyDescent="0.2">
      <c r="A19" s="3">
        <v>11</v>
      </c>
      <c r="B19" s="25" t="s">
        <v>77</v>
      </c>
      <c r="C19" s="7" t="s">
        <v>78</v>
      </c>
      <c r="D19" s="4" t="s">
        <v>6</v>
      </c>
      <c r="E19" s="5" t="s">
        <v>43</v>
      </c>
      <c r="F19" s="8">
        <v>20000</v>
      </c>
      <c r="G19" s="6">
        <f t="shared" ref="G19" si="9">+F19*10%</f>
        <v>2000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f t="shared" ref="P19" si="10">+SUM(G19:N19)</f>
        <v>2000</v>
      </c>
      <c r="Q19" s="10">
        <f t="shared" ref="Q19" si="11">+F19-P19+O19</f>
        <v>18000</v>
      </c>
      <c r="R19" s="5">
        <v>44531</v>
      </c>
      <c r="S19" s="5">
        <v>44713</v>
      </c>
    </row>
    <row r="20" spans="1:19" s="9" customFormat="1" ht="12" x14ac:dyDescent="0.2">
      <c r="A20" s="3">
        <v>12</v>
      </c>
      <c r="B20" s="41" t="s">
        <v>79</v>
      </c>
      <c r="C20" s="4" t="s">
        <v>80</v>
      </c>
      <c r="D20" s="4" t="s">
        <v>6</v>
      </c>
      <c r="E20" s="5" t="s">
        <v>44</v>
      </c>
      <c r="F20" s="6">
        <v>20000</v>
      </c>
      <c r="G20" s="6">
        <f>+F20*10%</f>
        <v>2000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f>+SUM(G20:N20)</f>
        <v>2000</v>
      </c>
      <c r="Q20" s="10">
        <f>+F20-P20+O20</f>
        <v>18000</v>
      </c>
      <c r="R20" s="5">
        <v>44531</v>
      </c>
      <c r="S20" s="5">
        <v>44713</v>
      </c>
    </row>
    <row r="21" spans="1:19" s="9" customFormat="1" ht="12" x14ac:dyDescent="0.2">
      <c r="A21" s="3">
        <v>13</v>
      </c>
      <c r="B21" s="41" t="s">
        <v>81</v>
      </c>
      <c r="C21" s="4" t="s">
        <v>82</v>
      </c>
      <c r="D21" s="4" t="s">
        <v>6</v>
      </c>
      <c r="E21" s="5" t="s">
        <v>44</v>
      </c>
      <c r="F21" s="6">
        <v>25000</v>
      </c>
      <c r="G21" s="6">
        <f>+F21*10%</f>
        <v>2500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f>+SUM(G21:N21)</f>
        <v>2500</v>
      </c>
      <c r="Q21" s="10">
        <f>+F21-P21+O21</f>
        <v>22500</v>
      </c>
      <c r="R21" s="5">
        <v>44531</v>
      </c>
      <c r="S21" s="5">
        <v>44713</v>
      </c>
    </row>
    <row r="22" spans="1:19" s="9" customFormat="1" ht="12" x14ac:dyDescent="0.2">
      <c r="A22" s="3">
        <v>14</v>
      </c>
      <c r="B22" s="41" t="s">
        <v>83</v>
      </c>
      <c r="C22" s="4" t="s">
        <v>82</v>
      </c>
      <c r="D22" s="4" t="s">
        <v>6</v>
      </c>
      <c r="E22" s="5" t="s">
        <v>44</v>
      </c>
      <c r="F22" s="6">
        <v>25000</v>
      </c>
      <c r="G22" s="6">
        <f>+F22*10%</f>
        <v>2500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f>+SUM(G22:N22)</f>
        <v>2500</v>
      </c>
      <c r="Q22" s="10">
        <f>+F22-P22+O22</f>
        <v>22500</v>
      </c>
      <c r="R22" s="5">
        <v>44531</v>
      </c>
      <c r="S22" s="5">
        <v>44713</v>
      </c>
    </row>
    <row r="23" spans="1:19" s="9" customFormat="1" ht="12" x14ac:dyDescent="0.2">
      <c r="A23" s="3">
        <v>15</v>
      </c>
      <c r="B23" s="25" t="s">
        <v>74</v>
      </c>
      <c r="C23" s="7" t="s">
        <v>31</v>
      </c>
      <c r="D23" s="4" t="s">
        <v>39</v>
      </c>
      <c r="E23" s="5" t="s">
        <v>43</v>
      </c>
      <c r="F23" s="8">
        <v>20000</v>
      </c>
      <c r="G23" s="6">
        <f t="shared" si="6"/>
        <v>2000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f t="shared" si="7"/>
        <v>2000</v>
      </c>
      <c r="Q23" s="10">
        <f t="shared" si="8"/>
        <v>18000</v>
      </c>
      <c r="R23" s="5">
        <v>44501</v>
      </c>
      <c r="S23" s="5">
        <v>44682</v>
      </c>
    </row>
    <row r="24" spans="1:19" s="9" customFormat="1" ht="12" x14ac:dyDescent="0.2">
      <c r="A24" s="3">
        <v>16</v>
      </c>
      <c r="B24" s="41" t="s">
        <v>38</v>
      </c>
      <c r="C24" s="4" t="s">
        <v>31</v>
      </c>
      <c r="D24" s="4" t="s">
        <v>39</v>
      </c>
      <c r="E24" s="5" t="s">
        <v>44</v>
      </c>
      <c r="F24" s="6">
        <v>20000</v>
      </c>
      <c r="G24" s="6">
        <f t="shared" si="0"/>
        <v>2000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f t="shared" si="1"/>
        <v>2000</v>
      </c>
      <c r="Q24" s="10">
        <f t="shared" si="2"/>
        <v>18000</v>
      </c>
      <c r="R24" s="5">
        <v>44319</v>
      </c>
      <c r="S24" s="5">
        <v>44684</v>
      </c>
    </row>
    <row r="25" spans="1:19" s="9" customFormat="1" ht="12" x14ac:dyDescent="0.2">
      <c r="A25" s="3">
        <v>17</v>
      </c>
      <c r="B25" s="25" t="s">
        <v>48</v>
      </c>
      <c r="C25" s="7" t="s">
        <v>52</v>
      </c>
      <c r="D25" s="4" t="s">
        <v>39</v>
      </c>
      <c r="E25" s="5" t="s">
        <v>44</v>
      </c>
      <c r="F25" s="8">
        <v>45000</v>
      </c>
      <c r="G25" s="6">
        <f t="shared" si="0"/>
        <v>4500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f t="shared" si="1"/>
        <v>4500</v>
      </c>
      <c r="Q25" s="10">
        <f t="shared" si="2"/>
        <v>40500</v>
      </c>
      <c r="R25" s="5">
        <v>44348</v>
      </c>
      <c r="S25" s="5">
        <v>44713</v>
      </c>
    </row>
    <row r="26" spans="1:19" s="9" customFormat="1" ht="12" x14ac:dyDescent="0.2">
      <c r="A26" s="3">
        <v>18</v>
      </c>
      <c r="B26" s="41" t="s">
        <v>59</v>
      </c>
      <c r="C26" s="4" t="s">
        <v>60</v>
      </c>
      <c r="D26" s="4" t="s">
        <v>39</v>
      </c>
      <c r="E26" s="5" t="s">
        <v>44</v>
      </c>
      <c r="F26" s="6">
        <f>44000</f>
        <v>44000</v>
      </c>
      <c r="G26" s="6">
        <f t="shared" si="0"/>
        <v>4400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f t="shared" si="1"/>
        <v>4400</v>
      </c>
      <c r="Q26" s="10">
        <f t="shared" si="2"/>
        <v>39600</v>
      </c>
      <c r="R26" s="18">
        <v>44531</v>
      </c>
      <c r="S26" s="18">
        <v>44713</v>
      </c>
    </row>
    <row r="27" spans="1:19" s="9" customFormat="1" ht="12" x14ac:dyDescent="0.2">
      <c r="A27" s="3">
        <v>19</v>
      </c>
      <c r="B27" s="41" t="s">
        <v>15</v>
      </c>
      <c r="C27" s="4" t="s">
        <v>24</v>
      </c>
      <c r="D27" s="4" t="s">
        <v>7</v>
      </c>
      <c r="E27" s="5" t="s">
        <v>43</v>
      </c>
      <c r="F27" s="6">
        <v>40000</v>
      </c>
      <c r="G27" s="6">
        <f t="shared" si="0"/>
        <v>4000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f t="shared" si="1"/>
        <v>4000</v>
      </c>
      <c r="Q27" s="10">
        <f t="shared" si="2"/>
        <v>36000</v>
      </c>
      <c r="R27" s="5">
        <v>44470</v>
      </c>
      <c r="S27" s="5">
        <v>44652</v>
      </c>
    </row>
    <row r="28" spans="1:19" s="9" customFormat="1" ht="12" x14ac:dyDescent="0.2">
      <c r="A28" s="3">
        <v>20</v>
      </c>
      <c r="B28" s="41" t="s">
        <v>17</v>
      </c>
      <c r="C28" s="4" t="s">
        <v>23</v>
      </c>
      <c r="D28" s="4" t="s">
        <v>14</v>
      </c>
      <c r="E28" s="5" t="s">
        <v>43</v>
      </c>
      <c r="F28" s="6">
        <v>85000</v>
      </c>
      <c r="G28" s="6">
        <f t="shared" si="0"/>
        <v>8500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f t="shared" si="1"/>
        <v>8500</v>
      </c>
      <c r="Q28" s="10">
        <f t="shared" si="2"/>
        <v>76500</v>
      </c>
      <c r="R28" s="5">
        <v>44411</v>
      </c>
      <c r="S28" s="5">
        <v>44595</v>
      </c>
    </row>
    <row r="29" spans="1:19" s="9" customFormat="1" ht="12" x14ac:dyDescent="0.2">
      <c r="A29" s="3">
        <v>21</v>
      </c>
      <c r="B29" s="41" t="s">
        <v>76</v>
      </c>
      <c r="C29" s="4" t="s">
        <v>30</v>
      </c>
      <c r="D29" s="4" t="s">
        <v>14</v>
      </c>
      <c r="E29" s="5" t="s">
        <v>43</v>
      </c>
      <c r="F29" s="6">
        <v>70000</v>
      </c>
      <c r="G29" s="6">
        <f t="shared" si="0"/>
        <v>7000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f t="shared" ref="P29" si="12">+SUM(G29:N29)</f>
        <v>7000</v>
      </c>
      <c r="Q29" s="10">
        <f t="shared" ref="Q29" si="13">+F29-P29+O29</f>
        <v>63000</v>
      </c>
      <c r="R29" s="18">
        <v>44531</v>
      </c>
      <c r="S29" s="18">
        <v>44713</v>
      </c>
    </row>
    <row r="30" spans="1:19" s="9" customFormat="1" ht="12" x14ac:dyDescent="0.2">
      <c r="A30" s="3">
        <v>22</v>
      </c>
      <c r="B30" s="41" t="s">
        <v>29</v>
      </c>
      <c r="C30" s="4" t="s">
        <v>30</v>
      </c>
      <c r="D30" s="4" t="s">
        <v>14</v>
      </c>
      <c r="E30" s="5" t="s">
        <v>43</v>
      </c>
      <c r="F30" s="6">
        <v>47000</v>
      </c>
      <c r="G30" s="6">
        <f t="shared" si="0"/>
        <v>4700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f t="shared" si="1"/>
        <v>4700</v>
      </c>
      <c r="Q30" s="10">
        <f t="shared" si="2"/>
        <v>42300</v>
      </c>
      <c r="R30" s="5">
        <v>44291</v>
      </c>
      <c r="S30" s="5">
        <v>44656</v>
      </c>
    </row>
    <row r="31" spans="1:19" s="9" customFormat="1" ht="12" x14ac:dyDescent="0.2">
      <c r="A31" s="3">
        <v>23</v>
      </c>
      <c r="B31" s="25" t="s">
        <v>49</v>
      </c>
      <c r="C31" s="7" t="s">
        <v>53</v>
      </c>
      <c r="D31" s="4" t="s">
        <v>56</v>
      </c>
      <c r="E31" s="5" t="s">
        <v>43</v>
      </c>
      <c r="F31" s="8">
        <v>56000</v>
      </c>
      <c r="G31" s="6">
        <f t="shared" si="0"/>
        <v>5600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f t="shared" si="1"/>
        <v>5600</v>
      </c>
      <c r="Q31" s="10">
        <f t="shared" si="2"/>
        <v>50400</v>
      </c>
      <c r="R31" s="5">
        <v>44501</v>
      </c>
      <c r="S31" s="5">
        <v>44682</v>
      </c>
    </row>
    <row r="32" spans="1:19" s="9" customFormat="1" ht="12" x14ac:dyDescent="0.2">
      <c r="A32" s="3">
        <v>24</v>
      </c>
      <c r="B32" s="25" t="s">
        <v>50</v>
      </c>
      <c r="C32" s="7" t="s">
        <v>54</v>
      </c>
      <c r="D32" s="4" t="s">
        <v>56</v>
      </c>
      <c r="E32" s="5" t="s">
        <v>43</v>
      </c>
      <c r="F32" s="8">
        <v>60000</v>
      </c>
      <c r="G32" s="6">
        <f t="shared" si="0"/>
        <v>6000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f t="shared" si="1"/>
        <v>6000</v>
      </c>
      <c r="Q32" s="10">
        <f t="shared" si="2"/>
        <v>54000</v>
      </c>
      <c r="R32" s="5">
        <v>44287</v>
      </c>
      <c r="S32" s="5">
        <v>44652</v>
      </c>
    </row>
    <row r="33" spans="1:19" s="9" customFormat="1" ht="12" x14ac:dyDescent="0.2">
      <c r="A33" s="3">
        <v>25</v>
      </c>
      <c r="B33" s="41" t="s">
        <v>28</v>
      </c>
      <c r="C33" s="4" t="s">
        <v>27</v>
      </c>
      <c r="D33" s="4" t="s">
        <v>20</v>
      </c>
      <c r="E33" s="5" t="s">
        <v>44</v>
      </c>
      <c r="F33" s="6">
        <v>75000</v>
      </c>
      <c r="G33" s="6">
        <f t="shared" si="0"/>
        <v>7500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f t="shared" si="1"/>
        <v>7500</v>
      </c>
      <c r="Q33" s="10">
        <f t="shared" si="2"/>
        <v>67500</v>
      </c>
      <c r="R33" s="5">
        <v>44286</v>
      </c>
      <c r="S33" s="5">
        <v>44651</v>
      </c>
    </row>
    <row r="34" spans="1:19" s="9" customFormat="1" ht="12" x14ac:dyDescent="0.2">
      <c r="A34" s="3">
        <v>26</v>
      </c>
      <c r="B34" s="41" t="s">
        <v>36</v>
      </c>
      <c r="C34" s="4" t="s">
        <v>37</v>
      </c>
      <c r="D34" s="4" t="s">
        <v>40</v>
      </c>
      <c r="E34" s="5" t="s">
        <v>43</v>
      </c>
      <c r="F34" s="6">
        <v>50000</v>
      </c>
      <c r="G34" s="6">
        <f t="shared" si="0"/>
        <v>5000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f t="shared" si="1"/>
        <v>5000</v>
      </c>
      <c r="Q34" s="10">
        <f t="shared" si="2"/>
        <v>45000</v>
      </c>
      <c r="R34" s="5">
        <v>44287</v>
      </c>
      <c r="S34" s="5">
        <v>44652</v>
      </c>
    </row>
    <row r="35" spans="1:19" s="9" customFormat="1" ht="12" x14ac:dyDescent="0.2">
      <c r="A35" s="3">
        <v>27</v>
      </c>
      <c r="B35" s="41" t="s">
        <v>18</v>
      </c>
      <c r="C35" s="4" t="s">
        <v>26</v>
      </c>
      <c r="D35" s="4" t="s">
        <v>13</v>
      </c>
      <c r="E35" s="5" t="s">
        <v>43</v>
      </c>
      <c r="F35" s="6">
        <v>70000</v>
      </c>
      <c r="G35" s="6">
        <f t="shared" si="0"/>
        <v>7000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f t="shared" si="1"/>
        <v>7000</v>
      </c>
      <c r="Q35" s="10">
        <f t="shared" si="2"/>
        <v>63000</v>
      </c>
      <c r="R35" s="18">
        <v>44531</v>
      </c>
      <c r="S35" s="18">
        <v>44713</v>
      </c>
    </row>
    <row r="36" spans="1:19" s="9" customFormat="1" ht="12" x14ac:dyDescent="0.2">
      <c r="A36" s="3">
        <v>28</v>
      </c>
      <c r="B36" s="25" t="s">
        <v>46</v>
      </c>
      <c r="C36" s="7" t="s">
        <v>33</v>
      </c>
      <c r="D36" s="4" t="s">
        <v>13</v>
      </c>
      <c r="E36" s="5" t="s">
        <v>44</v>
      </c>
      <c r="F36" s="6">
        <v>30000</v>
      </c>
      <c r="G36" s="6">
        <f t="shared" si="0"/>
        <v>3000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f t="shared" si="1"/>
        <v>3000</v>
      </c>
      <c r="Q36" s="10">
        <f t="shared" si="2"/>
        <v>27000</v>
      </c>
      <c r="R36" s="5">
        <v>44319</v>
      </c>
      <c r="S36" s="5">
        <v>44684</v>
      </c>
    </row>
    <row r="37" spans="1:19" s="9" customFormat="1" ht="12" x14ac:dyDescent="0.2">
      <c r="A37" s="3">
        <v>29</v>
      </c>
      <c r="B37" s="41" t="s">
        <v>32</v>
      </c>
      <c r="C37" s="4" t="s">
        <v>33</v>
      </c>
      <c r="D37" s="4" t="s">
        <v>13</v>
      </c>
      <c r="E37" s="5" t="s">
        <v>44</v>
      </c>
      <c r="F37" s="6">
        <v>25000</v>
      </c>
      <c r="G37" s="6">
        <f t="shared" si="0"/>
        <v>2500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f t="shared" si="1"/>
        <v>2500</v>
      </c>
      <c r="Q37" s="10">
        <f t="shared" si="2"/>
        <v>22500</v>
      </c>
      <c r="R37" s="5">
        <v>44501</v>
      </c>
      <c r="S37" s="5">
        <v>44682</v>
      </c>
    </row>
    <row r="38" spans="1:19" x14ac:dyDescent="0.25">
      <c r="A38" s="22" t="s">
        <v>45</v>
      </c>
      <c r="B38" s="16"/>
      <c r="F38" s="1"/>
      <c r="G38" s="1"/>
      <c r="H38" s="1"/>
      <c r="I38" s="1"/>
      <c r="M38" s="2"/>
      <c r="N38" s="2"/>
      <c r="O38" s="2"/>
      <c r="P38" s="2"/>
    </row>
    <row r="39" spans="1:19" x14ac:dyDescent="0.25">
      <c r="A39" s="22" t="s">
        <v>85</v>
      </c>
      <c r="B39" s="16"/>
      <c r="F39" s="1"/>
      <c r="G39" s="1"/>
      <c r="H39" s="1"/>
      <c r="I39" s="1"/>
      <c r="M39" s="2"/>
      <c r="N39" s="2"/>
      <c r="O39" s="2"/>
      <c r="P39" s="2"/>
    </row>
    <row r="40" spans="1:19" x14ac:dyDescent="0.25">
      <c r="A40" s="22" t="s">
        <v>86</v>
      </c>
      <c r="B40" s="16"/>
      <c r="F40" s="1"/>
      <c r="G40" s="1"/>
      <c r="H40" s="1"/>
      <c r="I40" s="1"/>
      <c r="M40" s="2"/>
      <c r="N40" s="2"/>
      <c r="O40" s="2"/>
      <c r="P40" s="2"/>
    </row>
    <row r="41" spans="1:19" x14ac:dyDescent="0.25">
      <c r="F41" s="1"/>
      <c r="G41" s="1"/>
      <c r="H41" s="1"/>
      <c r="I41" s="1"/>
      <c r="M41" s="2"/>
      <c r="N41" s="2"/>
      <c r="O41" s="2"/>
      <c r="P41" s="2"/>
    </row>
    <row r="42" spans="1:19" x14ac:dyDescent="0.25">
      <c r="B42" s="23" t="s">
        <v>21</v>
      </c>
      <c r="C42" s="2"/>
      <c r="D42" s="2"/>
      <c r="E42" s="2"/>
      <c r="J42" s="2"/>
      <c r="K42" s="2"/>
      <c r="L42" s="2"/>
      <c r="N42" s="24" t="s">
        <v>22</v>
      </c>
    </row>
    <row r="43" spans="1:19" x14ac:dyDescent="0.25">
      <c r="F43" s="1"/>
      <c r="G43" s="1"/>
      <c r="H43" s="1"/>
      <c r="I43" s="1"/>
      <c r="M43" s="2"/>
      <c r="N43" s="2"/>
      <c r="O43" s="2"/>
      <c r="P43" s="2"/>
    </row>
    <row r="44" spans="1:19" x14ac:dyDescent="0.25">
      <c r="F44" s="1"/>
      <c r="G44" s="1"/>
      <c r="H44" s="1"/>
      <c r="I44" s="1"/>
      <c r="M44" s="2"/>
      <c r="N44" s="2"/>
      <c r="O44" s="2"/>
      <c r="P44" s="2"/>
    </row>
    <row r="45" spans="1:19" x14ac:dyDescent="0.25">
      <c r="F45" s="1"/>
      <c r="G45" s="1"/>
      <c r="H45" s="1"/>
      <c r="I45" s="1"/>
      <c r="M45" s="2"/>
      <c r="N45" s="2"/>
      <c r="O45" s="2"/>
      <c r="P45" s="2"/>
    </row>
    <row r="46" spans="1:19" x14ac:dyDescent="0.25">
      <c r="F46" s="1"/>
      <c r="G46" s="1"/>
      <c r="H46" s="1"/>
      <c r="I46" s="1"/>
      <c r="M46" s="2"/>
      <c r="N46" s="2"/>
      <c r="O46" s="2"/>
      <c r="P46" s="2"/>
    </row>
    <row r="47" spans="1:19" x14ac:dyDescent="0.25">
      <c r="F47" s="1"/>
      <c r="G47" s="1"/>
      <c r="H47" s="1"/>
      <c r="I47" s="1"/>
      <c r="M47" s="2"/>
      <c r="N47" s="2"/>
      <c r="O47" s="2"/>
      <c r="P47" s="2"/>
    </row>
    <row r="48" spans="1:19" x14ac:dyDescent="0.25">
      <c r="F48" s="1"/>
      <c r="G48" s="1"/>
      <c r="H48" s="1"/>
      <c r="I48" s="1"/>
      <c r="M48" s="2"/>
      <c r="N48" s="2"/>
      <c r="O48" s="2"/>
      <c r="P48" s="2"/>
    </row>
    <row r="49" spans="6:16" x14ac:dyDescent="0.25">
      <c r="F49" s="1"/>
      <c r="G49" s="1"/>
      <c r="H49" s="1"/>
      <c r="I49" s="1"/>
      <c r="M49" s="2"/>
      <c r="N49" s="2"/>
      <c r="O49" s="2"/>
      <c r="P49" s="2"/>
    </row>
    <row r="50" spans="6:16" x14ac:dyDescent="0.25">
      <c r="F50" s="1"/>
      <c r="G50" s="1"/>
      <c r="H50" s="1"/>
      <c r="I50" s="1"/>
      <c r="M50" s="2"/>
      <c r="N50" s="2"/>
      <c r="O50" s="2"/>
      <c r="P50" s="2"/>
    </row>
    <row r="51" spans="6:16" x14ac:dyDescent="0.25">
      <c r="F51" s="1"/>
      <c r="G51" s="1"/>
      <c r="H51" s="1"/>
      <c r="I51" s="1"/>
      <c r="M51" s="2"/>
      <c r="N51" s="2"/>
      <c r="O51" s="2"/>
      <c r="P51" s="2"/>
    </row>
    <row r="52" spans="6:16" x14ac:dyDescent="0.25">
      <c r="F52" s="1"/>
      <c r="G52" s="1"/>
      <c r="H52" s="1"/>
      <c r="I52" s="1"/>
      <c r="M52" s="2"/>
      <c r="N52" s="2"/>
      <c r="O52" s="2"/>
      <c r="P52" s="2"/>
    </row>
    <row r="53" spans="6:16" x14ac:dyDescent="0.25">
      <c r="F53" s="1"/>
      <c r="G53" s="1"/>
      <c r="H53" s="1"/>
      <c r="I53" s="1"/>
      <c r="M53" s="2"/>
      <c r="N53" s="2"/>
      <c r="O53" s="2"/>
      <c r="P53" s="2"/>
    </row>
    <row r="54" spans="6:16" x14ac:dyDescent="0.25">
      <c r="F54" s="1"/>
      <c r="G54" s="1"/>
      <c r="H54" s="1"/>
      <c r="I54" s="1"/>
      <c r="M54" s="2"/>
      <c r="N54" s="2"/>
      <c r="O54" s="2"/>
      <c r="P54" s="2"/>
    </row>
    <row r="55" spans="6:16" x14ac:dyDescent="0.25">
      <c r="F55" s="1"/>
      <c r="G55" s="1"/>
      <c r="H55" s="1"/>
      <c r="I55" s="1"/>
      <c r="M55" s="2"/>
      <c r="N55" s="2"/>
      <c r="O55" s="2"/>
      <c r="P55" s="2"/>
    </row>
    <row r="56" spans="6:16" x14ac:dyDescent="0.25">
      <c r="F56" s="1"/>
      <c r="G56" s="1"/>
      <c r="H56" s="1"/>
      <c r="I56" s="1"/>
      <c r="M56" s="2"/>
      <c r="N56" s="2"/>
      <c r="O56" s="2"/>
      <c r="P56" s="2"/>
    </row>
    <row r="57" spans="6:16" x14ac:dyDescent="0.25">
      <c r="F57" s="1"/>
      <c r="G57" s="1"/>
      <c r="H57" s="1"/>
      <c r="I57" s="1"/>
      <c r="M57" s="2"/>
      <c r="N57" s="2"/>
      <c r="O57" s="2"/>
      <c r="P57" s="2"/>
    </row>
    <row r="58" spans="6:16" x14ac:dyDescent="0.25">
      <c r="F58" s="1"/>
      <c r="G58" s="1"/>
      <c r="H58" s="1"/>
      <c r="I58" s="1"/>
      <c r="M58" s="2"/>
      <c r="N58" s="2"/>
      <c r="O58" s="2"/>
      <c r="P58" s="2"/>
    </row>
    <row r="59" spans="6:16" x14ac:dyDescent="0.25">
      <c r="F59" s="1"/>
      <c r="G59" s="1"/>
      <c r="H59" s="1"/>
      <c r="I59" s="1"/>
      <c r="M59" s="2"/>
      <c r="N59" s="2"/>
      <c r="O59" s="2"/>
      <c r="P59" s="2"/>
    </row>
    <row r="60" spans="6:16" x14ac:dyDescent="0.25">
      <c r="F60" s="1"/>
      <c r="G60" s="1"/>
      <c r="H60" s="1"/>
      <c r="I60" s="1"/>
      <c r="M60" s="2"/>
      <c r="N60" s="2"/>
      <c r="O60" s="2"/>
      <c r="P60" s="2"/>
    </row>
    <row r="61" spans="6:16" x14ac:dyDescent="0.25">
      <c r="F61" s="1"/>
      <c r="G61" s="1"/>
      <c r="H61" s="1"/>
      <c r="I61" s="1"/>
      <c r="M61" s="2"/>
      <c r="N61" s="2"/>
      <c r="O61" s="2"/>
      <c r="P61" s="2"/>
    </row>
    <row r="62" spans="6:16" x14ac:dyDescent="0.25">
      <c r="F62" s="1"/>
      <c r="G62" s="1"/>
      <c r="H62" s="1"/>
      <c r="I62" s="1"/>
      <c r="M62" s="2"/>
      <c r="N62" s="2"/>
      <c r="O62" s="2"/>
      <c r="P62" s="2"/>
    </row>
    <row r="63" spans="6:16" x14ac:dyDescent="0.25">
      <c r="F63" s="1"/>
      <c r="G63" s="1"/>
      <c r="H63" s="1"/>
      <c r="I63" s="1"/>
      <c r="M63" s="2"/>
      <c r="N63" s="2"/>
      <c r="O63" s="2"/>
      <c r="P63" s="2"/>
    </row>
    <row r="64" spans="6:16" x14ac:dyDescent="0.25">
      <c r="F64" s="1"/>
      <c r="G64" s="1"/>
      <c r="H64" s="1"/>
      <c r="I64" s="1"/>
      <c r="M64" s="2"/>
      <c r="N64" s="2"/>
      <c r="O64" s="2"/>
      <c r="P64" s="2"/>
    </row>
    <row r="65" spans="6:16" x14ac:dyDescent="0.25">
      <c r="F65" s="1"/>
      <c r="G65" s="1"/>
      <c r="H65" s="1"/>
      <c r="I65" s="1"/>
      <c r="M65" s="2"/>
      <c r="N65" s="2"/>
      <c r="O65" s="2"/>
      <c r="P65" s="2"/>
    </row>
    <row r="66" spans="6:16" x14ac:dyDescent="0.25">
      <c r="F66" s="1"/>
      <c r="G66" s="1"/>
      <c r="H66" s="1"/>
      <c r="I66" s="1"/>
      <c r="M66" s="2"/>
      <c r="N66" s="2"/>
      <c r="O66" s="2"/>
      <c r="P66" s="2"/>
    </row>
    <row r="67" spans="6:16" x14ac:dyDescent="0.25">
      <c r="F67" s="1"/>
      <c r="G67" s="1"/>
      <c r="H67" s="1"/>
      <c r="I67" s="1"/>
      <c r="M67" s="2"/>
      <c r="N67" s="2"/>
      <c r="O67" s="2"/>
      <c r="P67" s="2"/>
    </row>
    <row r="68" spans="6:16" x14ac:dyDescent="0.25">
      <c r="F68" s="1"/>
      <c r="G68" s="1"/>
      <c r="H68" s="1"/>
      <c r="I68" s="1"/>
      <c r="M68" s="2"/>
      <c r="N68" s="2"/>
      <c r="O68" s="2"/>
      <c r="P68" s="2"/>
    </row>
    <row r="69" spans="6:16" x14ac:dyDescent="0.25">
      <c r="F69" s="1"/>
      <c r="G69" s="1"/>
      <c r="H69" s="1"/>
      <c r="I69" s="1"/>
      <c r="M69" s="2"/>
      <c r="N69" s="2"/>
      <c r="O69" s="2"/>
      <c r="P69" s="2"/>
    </row>
    <row r="70" spans="6:16" x14ac:dyDescent="0.25">
      <c r="F70" s="1"/>
      <c r="G70" s="1"/>
      <c r="H70" s="1"/>
      <c r="I70" s="1"/>
      <c r="M70" s="2"/>
      <c r="N70" s="2"/>
      <c r="O70" s="2"/>
      <c r="P70" s="2"/>
    </row>
    <row r="71" spans="6:16" x14ac:dyDescent="0.25">
      <c r="F71" s="1"/>
      <c r="G71" s="1"/>
      <c r="H71" s="1"/>
      <c r="I71" s="1"/>
      <c r="M71" s="2"/>
      <c r="N71" s="2"/>
      <c r="O71" s="2"/>
      <c r="P71" s="2"/>
    </row>
    <row r="72" spans="6:16" x14ac:dyDescent="0.25">
      <c r="F72" s="1"/>
      <c r="G72" s="1"/>
      <c r="H72" s="1"/>
      <c r="I72" s="1"/>
      <c r="M72" s="2"/>
      <c r="N72" s="2"/>
      <c r="O72" s="2"/>
      <c r="P72" s="2"/>
    </row>
    <row r="73" spans="6:16" x14ac:dyDescent="0.25">
      <c r="F73" s="1"/>
      <c r="G73" s="1"/>
      <c r="H73" s="1"/>
      <c r="I73" s="1"/>
      <c r="M73" s="2"/>
      <c r="N73" s="2"/>
      <c r="O73" s="2"/>
      <c r="P73" s="2"/>
    </row>
    <row r="74" spans="6:16" x14ac:dyDescent="0.25">
      <c r="F74" s="1"/>
      <c r="G74" s="1"/>
      <c r="H74" s="1"/>
      <c r="I74" s="1"/>
      <c r="M74" s="2"/>
      <c r="N74" s="2"/>
      <c r="O74" s="2"/>
      <c r="P74" s="2"/>
    </row>
    <row r="75" spans="6:16" x14ac:dyDescent="0.25">
      <c r="F75" s="1"/>
      <c r="G75" s="1"/>
      <c r="H75" s="1"/>
      <c r="I75" s="1"/>
      <c r="M75" s="2"/>
      <c r="N75" s="2"/>
      <c r="O75" s="2"/>
      <c r="P75" s="2"/>
    </row>
    <row r="76" spans="6:16" x14ac:dyDescent="0.25">
      <c r="F76" s="1"/>
      <c r="G76" s="1"/>
      <c r="H76" s="1"/>
      <c r="I76" s="1"/>
      <c r="M76" s="2"/>
      <c r="N76" s="2"/>
      <c r="O76" s="2"/>
      <c r="P76" s="2"/>
    </row>
    <row r="77" spans="6:16" x14ac:dyDescent="0.25">
      <c r="F77" s="1"/>
      <c r="G77" s="1"/>
      <c r="H77" s="1"/>
      <c r="I77" s="1"/>
      <c r="M77" s="2"/>
      <c r="N77" s="2"/>
      <c r="O77" s="2"/>
      <c r="P77" s="2"/>
    </row>
    <row r="78" spans="6:16" x14ac:dyDescent="0.25">
      <c r="F78" s="1"/>
      <c r="G78" s="1"/>
      <c r="H78" s="1"/>
      <c r="I78" s="1"/>
      <c r="M78" s="2"/>
      <c r="N78" s="2"/>
      <c r="O78" s="2"/>
      <c r="P78" s="2"/>
    </row>
    <row r="79" spans="6:16" x14ac:dyDescent="0.25">
      <c r="F79" s="1"/>
      <c r="G79" s="1"/>
      <c r="H79" s="1"/>
      <c r="I79" s="1"/>
      <c r="M79" s="2"/>
      <c r="N79" s="2"/>
      <c r="O79" s="2"/>
      <c r="P79" s="2"/>
    </row>
    <row r="80" spans="6:16" x14ac:dyDescent="0.25">
      <c r="F80" s="1"/>
      <c r="G80" s="1"/>
      <c r="H80" s="1"/>
      <c r="I80" s="1"/>
      <c r="M80" s="2"/>
      <c r="N80" s="2"/>
      <c r="O80" s="2"/>
      <c r="P80" s="2"/>
    </row>
    <row r="81" spans="6:16" x14ac:dyDescent="0.25">
      <c r="F81" s="1"/>
      <c r="G81" s="1"/>
      <c r="H81" s="1"/>
      <c r="I81" s="1"/>
      <c r="M81" s="2"/>
      <c r="N81" s="2"/>
      <c r="O81" s="2"/>
      <c r="P81" s="2"/>
    </row>
    <row r="82" spans="6:16" x14ac:dyDescent="0.25">
      <c r="F82" s="1"/>
      <c r="G82" s="1"/>
      <c r="H82" s="1"/>
      <c r="I82" s="1"/>
      <c r="M82" s="2"/>
      <c r="N82" s="2"/>
      <c r="O82" s="2"/>
      <c r="P82" s="2"/>
    </row>
    <row r="83" spans="6:16" x14ac:dyDescent="0.25">
      <c r="F83" s="1"/>
      <c r="G83" s="1"/>
      <c r="H83" s="1"/>
      <c r="I83" s="1"/>
      <c r="M83" s="2"/>
      <c r="N83" s="2"/>
      <c r="O83" s="2"/>
      <c r="P83" s="2"/>
    </row>
    <row r="84" spans="6:16" x14ac:dyDescent="0.25">
      <c r="F84" s="1"/>
      <c r="G84" s="1"/>
      <c r="H84" s="1"/>
      <c r="I84" s="1"/>
      <c r="M84" s="2"/>
      <c r="N84" s="2"/>
      <c r="O84" s="2"/>
      <c r="P84" s="2"/>
    </row>
    <row r="85" spans="6:16" x14ac:dyDescent="0.25">
      <c r="F85" s="1"/>
      <c r="G85" s="1"/>
      <c r="H85" s="1"/>
      <c r="I85" s="1"/>
      <c r="M85" s="2"/>
      <c r="N85" s="2"/>
      <c r="O85" s="2"/>
      <c r="P85" s="2"/>
    </row>
    <row r="86" spans="6:16" x14ac:dyDescent="0.25">
      <c r="F86" s="1"/>
      <c r="G86" s="1"/>
      <c r="H86" s="1"/>
      <c r="I86" s="1"/>
      <c r="M86" s="2"/>
      <c r="N86" s="2"/>
      <c r="O86" s="2"/>
      <c r="P86" s="2"/>
    </row>
    <row r="87" spans="6:16" x14ac:dyDescent="0.25">
      <c r="F87" s="1"/>
      <c r="G87" s="1"/>
      <c r="H87" s="1"/>
      <c r="I87" s="1"/>
      <c r="M87" s="2"/>
      <c r="N87" s="2"/>
      <c r="O87" s="2"/>
      <c r="P87" s="2"/>
    </row>
    <row r="88" spans="6:16" x14ac:dyDescent="0.25">
      <c r="F88" s="1"/>
      <c r="G88" s="1"/>
      <c r="H88" s="1"/>
      <c r="I88" s="1"/>
      <c r="M88" s="2"/>
      <c r="N88" s="2"/>
      <c r="O88" s="2"/>
      <c r="P88" s="2"/>
    </row>
    <row r="89" spans="6:16" x14ac:dyDescent="0.25">
      <c r="F89" s="1"/>
      <c r="G89" s="1"/>
      <c r="H89" s="1"/>
      <c r="I89" s="1"/>
      <c r="M89" s="2"/>
      <c r="N89" s="2"/>
      <c r="O89" s="2"/>
      <c r="P89" s="2"/>
    </row>
  </sheetData>
  <mergeCells count="22">
    <mergeCell ref="F7:F8"/>
    <mergeCell ref="E7:E8"/>
    <mergeCell ref="N7:N8"/>
    <mergeCell ref="M7:M8"/>
    <mergeCell ref="L7:L8"/>
    <mergeCell ref="K7:K8"/>
    <mergeCell ref="A3:S3"/>
    <mergeCell ref="A4:S4"/>
    <mergeCell ref="J7:J8"/>
    <mergeCell ref="R7:S7"/>
    <mergeCell ref="Q7:Q8"/>
    <mergeCell ref="P7:P8"/>
    <mergeCell ref="O7:O8"/>
    <mergeCell ref="A5:S5"/>
    <mergeCell ref="A6:S6"/>
    <mergeCell ref="D7:D8"/>
    <mergeCell ref="A7:A8"/>
    <mergeCell ref="B7:B8"/>
    <mergeCell ref="C7:C8"/>
    <mergeCell ref="I7:I8"/>
    <mergeCell ref="H7:H8"/>
    <mergeCell ref="G7:G8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ignoredErrors>
    <ignoredError sqref="P2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EF15D8-17C7-44F4-9FA6-2D84953057A9}">
  <ds:schemaRefs>
    <ds:schemaRef ds:uri="http://purl.org/dc/terms/"/>
    <ds:schemaRef ds:uri="8ec24357-8104-4f74-b4c1-888e152a16c5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98CCF28-0827-49AE-8536-412B669BFD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2022-03-02T14:55:18Z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