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629"/>
  <workbookPr filterPrivacy="1" defaultThemeVersion="124226"/>
  <xr:revisionPtr revIDLastSave="1106" documentId="13_ncr:1_{4F49E591-72D7-44AC-9B4B-AB1CD06FC2E6}" xr6:coauthVersionLast="47" xr6:coauthVersionMax="47" xr10:uidLastSave="{A7B8DF86-4A59-4E67-9E4D-9C1F2047F6E4}"/>
  <bookViews>
    <workbookView xWindow="-120" yWindow="-120" windowWidth="29040" windowHeight="15720" tabRatio="914" xr2:uid="{00000000-000D-0000-FFFF-FFFF00000000}"/>
  </bookViews>
  <sheets>
    <sheet name="1" sheetId="40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10" i="40" l="1"/>
  <c r="P10" i="40" s="1"/>
  <c r="Q10" i="40" s="1"/>
  <c r="G11" i="40"/>
  <c r="P11" i="40" s="1"/>
  <c r="Q11" i="40" s="1"/>
  <c r="G12" i="40"/>
  <c r="P12" i="40" s="1"/>
  <c r="Q12" i="40" s="1"/>
  <c r="G13" i="40"/>
  <c r="P13" i="40" s="1"/>
  <c r="Q13" i="40" s="1"/>
  <c r="G14" i="40"/>
  <c r="P14" i="40" s="1"/>
  <c r="Q14" i="40" s="1"/>
  <c r="G15" i="40"/>
  <c r="P15" i="40"/>
  <c r="Q15" i="40" s="1"/>
  <c r="G16" i="40"/>
  <c r="P16" i="40"/>
  <c r="Q16" i="40" s="1"/>
  <c r="G17" i="40"/>
  <c r="P17" i="40" s="1"/>
  <c r="Q17" i="40" s="1"/>
  <c r="G18" i="40"/>
  <c r="P18" i="40" s="1"/>
  <c r="Q18" i="40" s="1"/>
  <c r="G19" i="40"/>
  <c r="P19" i="40" s="1"/>
  <c r="Q19" i="40" s="1"/>
  <c r="G20" i="40"/>
  <c r="P20" i="40" s="1"/>
  <c r="Q20" i="40" s="1"/>
  <c r="G21" i="40"/>
  <c r="P21" i="40" s="1"/>
  <c r="Q21" i="40" s="1"/>
  <c r="G22" i="40"/>
  <c r="P22" i="40" s="1"/>
  <c r="Q22" i="40" s="1"/>
  <c r="G23" i="40"/>
  <c r="P23" i="40"/>
  <c r="Q23" i="40" s="1"/>
  <c r="G24" i="40"/>
  <c r="P24" i="40" s="1"/>
  <c r="Q24" i="40" s="1"/>
  <c r="G25" i="40"/>
  <c r="P25" i="40" s="1"/>
  <c r="Q25" i="40" s="1"/>
  <c r="G26" i="40"/>
  <c r="P26" i="40" s="1"/>
  <c r="Q26" i="40" s="1"/>
  <c r="G27" i="40"/>
  <c r="P27" i="40"/>
  <c r="Q27" i="40" s="1"/>
  <c r="G28" i="40"/>
  <c r="P28" i="40" s="1"/>
  <c r="Q28" i="40" s="1"/>
  <c r="G29" i="40"/>
  <c r="P29" i="40"/>
  <c r="Q29" i="40" s="1"/>
  <c r="G30" i="40"/>
  <c r="P30" i="40" s="1"/>
  <c r="Q30" i="40" s="1"/>
  <c r="G32" i="40"/>
  <c r="P32" i="40" s="1"/>
  <c r="Q32" i="40" s="1"/>
  <c r="G33" i="40"/>
  <c r="P33" i="40" s="1"/>
  <c r="Q33" i="40" s="1"/>
  <c r="G34" i="40"/>
  <c r="P34" i="40" s="1"/>
  <c r="Q34" i="40" s="1"/>
  <c r="G35" i="40"/>
  <c r="P35" i="40" s="1"/>
  <c r="Q35" i="40" s="1"/>
  <c r="G36" i="40"/>
  <c r="P36" i="40" s="1"/>
  <c r="Q36" i="40" s="1"/>
  <c r="G38" i="40"/>
  <c r="P38" i="40" s="1"/>
  <c r="Q38" i="40" s="1"/>
  <c r="G39" i="40"/>
  <c r="P39" i="40" s="1"/>
  <c r="Q39" i="40" s="1"/>
  <c r="G40" i="40"/>
  <c r="P40" i="40" s="1"/>
  <c r="Q40" i="40" s="1"/>
  <c r="G41" i="40"/>
  <c r="P41" i="40" s="1"/>
  <c r="Q41" i="40" s="1"/>
  <c r="G42" i="40"/>
  <c r="P42" i="40"/>
  <c r="Q42" i="40" s="1"/>
  <c r="G43" i="40"/>
  <c r="P43" i="40"/>
  <c r="Q43" i="40" s="1"/>
  <c r="G44" i="40"/>
  <c r="P44" i="40" s="1"/>
  <c r="Q44" i="40" s="1"/>
  <c r="G45" i="40"/>
  <c r="P45" i="40"/>
  <c r="Q45" i="40" s="1"/>
  <c r="G46" i="40"/>
  <c r="P46" i="40" s="1"/>
  <c r="Q46" i="40" s="1"/>
  <c r="G47" i="40"/>
  <c r="P47" i="40"/>
  <c r="Q47" i="40" s="1"/>
  <c r="G48" i="40"/>
  <c r="P48" i="40" s="1"/>
  <c r="Q48" i="40" s="1"/>
  <c r="G49" i="40"/>
  <c r="P49" i="40" s="1"/>
  <c r="Q49" i="40" s="1"/>
  <c r="G50" i="40"/>
  <c r="P50" i="40" s="1"/>
  <c r="Q50" i="40" s="1"/>
  <c r="G51" i="40"/>
  <c r="P51" i="40" s="1"/>
  <c r="Q51" i="40" s="1"/>
  <c r="G52" i="40"/>
  <c r="P52" i="40" s="1"/>
  <c r="Q52" i="40" s="1"/>
  <c r="G53" i="40"/>
  <c r="P53" i="40" s="1"/>
  <c r="Q53" i="40" s="1"/>
  <c r="F31" i="40" l="1"/>
  <c r="F37" i="40"/>
  <c r="G37" i="40" s="1"/>
  <c r="P37" i="40" s="1"/>
  <c r="Q37" i="40" s="1"/>
  <c r="G31" i="40" l="1"/>
  <c r="P31" i="40" s="1"/>
  <c r="Q31" i="40" s="1"/>
  <c r="G9" i="40"/>
  <c r="P9" i="40" s="1"/>
  <c r="Q9" i="40" s="1"/>
</calcChain>
</file>

<file path=xl/sharedStrings.xml><?xml version="1.0" encoding="utf-8"?>
<sst xmlns="http://schemas.openxmlformats.org/spreadsheetml/2006/main" count="209" uniqueCount="114">
  <si>
    <t>PRESIDENCIA DE LA REPUBLICA</t>
  </si>
  <si>
    <t>JUNTA DE AVIACION CIVIL</t>
  </si>
  <si>
    <t>NOMBRE</t>
  </si>
  <si>
    <t>CARGO</t>
  </si>
  <si>
    <t>No.</t>
  </si>
  <si>
    <t>AREA</t>
  </si>
  <si>
    <t>DEPARTAMENTO ADMINISTRATIVO</t>
  </si>
  <si>
    <t>DURACION</t>
  </si>
  <si>
    <t>HASTA</t>
  </si>
  <si>
    <t>DESDE</t>
  </si>
  <si>
    <t>NOMINA PERSONAL CONTRATADO</t>
  </si>
  <si>
    <t>DESIREE RAFAELINA HERNANDEZ MEJIA</t>
  </si>
  <si>
    <t>DIVISION DE SERVICIOS GENERALES</t>
  </si>
  <si>
    <t>DEPARTAMENTO FINANCIERO</t>
  </si>
  <si>
    <t>ANA LIGIA SANTOS UREÑA</t>
  </si>
  <si>
    <t>BERONICA FERNANDEZ JAVIER</t>
  </si>
  <si>
    <t>SUELDO BRUTO RD$</t>
  </si>
  <si>
    <t>DIVISION DE ECONOMIA</t>
  </si>
  <si>
    <t xml:space="preserve">Elaborado por: </t>
  </si>
  <si>
    <t>Aprobado por:</t>
  </si>
  <si>
    <t>ANALISTA FINANCIERO</t>
  </si>
  <si>
    <t>AUXILIAR ADMINISTRATIVO</t>
  </si>
  <si>
    <t>ANALISTA DE FACTIBILIDAD</t>
  </si>
  <si>
    <t>ANALISTA FINANCIERA</t>
  </si>
  <si>
    <t>DIGITADOR</t>
  </si>
  <si>
    <t>ELVIS ARIAS POLANCO</t>
  </si>
  <si>
    <t>CHOFER</t>
  </si>
  <si>
    <t>RECEPCIONISTA</t>
  </si>
  <si>
    <t>DEPARTAMENTO DE TECNOLOGIA</t>
  </si>
  <si>
    <t>GENERO</t>
  </si>
  <si>
    <t>ISR</t>
  </si>
  <si>
    <t>FEMENINO</t>
  </si>
  <si>
    <t>MASCULINO</t>
  </si>
  <si>
    <t>Fuente: Departamento Financiero - Junta de Aviación Civil</t>
  </si>
  <si>
    <t>JUANA ESTERVINA BAUTISTA</t>
  </si>
  <si>
    <t>TECNICO EN CONTABILIDAD</t>
  </si>
  <si>
    <t>DIVISION DE CONTABILIDAD</t>
  </si>
  <si>
    <t>DANILCIA GUITIERREZ GOMEZ</t>
  </si>
  <si>
    <t>TECNICO EN CONTROL DE BIENES</t>
  </si>
  <si>
    <t>RAMON RODRIGUEZ</t>
  </si>
  <si>
    <t>SOPORTE TECNICO</t>
  </si>
  <si>
    <t>INAVI</t>
  </si>
  <si>
    <t>SVDS  2.87%</t>
  </si>
  <si>
    <t>SFS  3.04%</t>
  </si>
  <si>
    <t>25% SEGURO COMPLEMENTARIO</t>
  </si>
  <si>
    <t>OTROS DECUENTOS</t>
  </si>
  <si>
    <t>DESCUENTO BANCO</t>
  </si>
  <si>
    <t>DESCUENTO COOPERATIVA</t>
  </si>
  <si>
    <t>OTROS INGRESOS</t>
  </si>
  <si>
    <t>TOTAL DESCUENTO</t>
  </si>
  <si>
    <t>SUELDO NETO</t>
  </si>
  <si>
    <t>INDHIANA M. VALERA</t>
  </si>
  <si>
    <t>ROXANNA MARISOL ZABALA</t>
  </si>
  <si>
    <t>GENSI CAROLINA LABOUR</t>
  </si>
  <si>
    <t>TECNICA ADMINISTRATIVA</t>
  </si>
  <si>
    <t>ROSA ANGELA ARIAS</t>
  </si>
  <si>
    <t>JOSE RAMON JIMINIAN</t>
  </si>
  <si>
    <t>AYUDANTE DE MANTENIMIENTO</t>
  </si>
  <si>
    <t>MELVIN DE LA CRUZ</t>
  </si>
  <si>
    <t>YORLENI DEL CARMEN LORA</t>
  </si>
  <si>
    <t>TEOFILO CRUZ RODRIGUEZ</t>
  </si>
  <si>
    <t>MANUEL EMILIO PORTES</t>
  </si>
  <si>
    <t>SUPERVISOR DE SERVICIOS GENERALES</t>
  </si>
  <si>
    <t>ANALISTA LEGAL</t>
  </si>
  <si>
    <t>ANALISTA DE PLANIFICACION</t>
  </si>
  <si>
    <t>MARIA CRISTINA MORETA</t>
  </si>
  <si>
    <t>ANA MARINA GONZALEZ</t>
  </si>
  <si>
    <t>MARIA ARIAS CASTRO</t>
  </si>
  <si>
    <t>TECNICA ARCHIVISTICA</t>
  </si>
  <si>
    <t>ADAIRIS OLAVERRIA CASTILLO</t>
  </si>
  <si>
    <t>TECNICA EN CONTROL DE BIENES</t>
  </si>
  <si>
    <t>JOSIANY GUZMAN ROSARIO</t>
  </si>
  <si>
    <t>GESTORA DE REDES SOCIALES</t>
  </si>
  <si>
    <t>DIVISION DE COMUNICACIONES</t>
  </si>
  <si>
    <t xml:space="preserve">DEYLIN POPA ALMANZAR </t>
  </si>
  <si>
    <t>SOPORTE MESA DE AYUDA</t>
  </si>
  <si>
    <t>YAFREISIS DE LA CRUZ</t>
  </si>
  <si>
    <t>GESTORA DE PROTOCOLO</t>
  </si>
  <si>
    <t>FELICITA JORGE</t>
  </si>
  <si>
    <t>PEDRO MANUEL DE LA ROSA</t>
  </si>
  <si>
    <t>TECNICO ADMINISTRATIVO</t>
  </si>
  <si>
    <t>FRANCIS RAFAEL ESTEVEZ</t>
  </si>
  <si>
    <t>FABIO LOPEZ ALBERTO</t>
  </si>
  <si>
    <t>OLGA CAROLINA ALVAREZ</t>
  </si>
  <si>
    <t>MADELYN VARGAS BELTRE</t>
  </si>
  <si>
    <t>RICHARD JOSE QUEZADA</t>
  </si>
  <si>
    <t>LUZ MARIA DIAZ</t>
  </si>
  <si>
    <t>INSPECTORA DE FACILITACION</t>
  </si>
  <si>
    <t>DIVISION DE FACILITACION</t>
  </si>
  <si>
    <t>MANUEL ESCALANTE</t>
  </si>
  <si>
    <t>JEOMARIS TERESA SIFRES</t>
  </si>
  <si>
    <t>JATZARI MENDEZ ALCANTARA</t>
  </si>
  <si>
    <t>TECNICO EN ACCESO A LA INFORMACION</t>
  </si>
  <si>
    <t>YADIRA MARTIN ACOSTA</t>
  </si>
  <si>
    <t>CLEMENCIA GARCIA DAMIRON</t>
  </si>
  <si>
    <t>AWILDA RODRIGUEZ</t>
  </si>
  <si>
    <t>SHERLINE BORSOS</t>
  </si>
  <si>
    <t>SILVIO ALEXANDER CABRERA</t>
  </si>
  <si>
    <t>RAMON ANTONIO MEDINA</t>
  </si>
  <si>
    <t>TECNICO ARCHIVISTICA</t>
  </si>
  <si>
    <t>JOSE MARTIN JAVIER</t>
  </si>
  <si>
    <t>NILSINEX MARIA SANTANA GERONIMO</t>
  </si>
  <si>
    <t xml:space="preserve">RELACIONADORA PUBLICA </t>
  </si>
  <si>
    <t>OMAR IVAN ICARD LORA</t>
  </si>
  <si>
    <t>RELACIONADOR PUBLICO</t>
  </si>
  <si>
    <t>HARRINSON FULGENCIO PAYANO</t>
  </si>
  <si>
    <t>DEPARTAMENTO DE TRANSPORTE AEREO</t>
  </si>
  <si>
    <t>MARIA LISBETH RODRIGUEZ CRUZ</t>
  </si>
  <si>
    <t>OFICINA DE ACCESO A LA INFORMACION</t>
  </si>
  <si>
    <t>SECCION DE ARCHIVO Y CORRESPONDENCIA</t>
  </si>
  <si>
    <t>DIVISION DE PLANIFICACION Y DESARROLLO</t>
  </si>
  <si>
    <t>OCTUBRE 2022</t>
  </si>
  <si>
    <t>Fecha de registro: hasta el 08 de noviembre del 2022. 12:14 p.m.</t>
  </si>
  <si>
    <t>Fecha de imputación: hasta el 31 de octubre del 2022.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</si>
</sst>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43" formatCode="_-* #,##0.00_-;\-* #,##0.00_-;_-* &quot;-&quot;??_-;_-@_-"/>
    <numFmt numFmtId="164" formatCode="_(* #,##0.00_);_(* \(#,##0.00\);_(* &quot;-&quot;??_);_(@_)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1"/>
      <name val="Arial"/>
      <family val="2"/>
    </font>
    <font>
      <sz val="11"/>
      <name val="Arial"/>
      <family val="2"/>
    </font>
    <font>
      <b/>
      <sz val="14"/>
      <name val="Arial"/>
      <family val="2"/>
    </font>
    <font>
      <b/>
      <sz val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b/>
      <sz val="16"/>
      <name val="Arial"/>
      <family val="2"/>
    </font>
    <font>
      <b/>
      <sz val="18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6">
    <xf numFmtId="0" fontId="0" fillId="0" borderId="0"/>
    <xf numFmtId="164" fontId="1" fillId="0" borderId="0" applyFont="0" applyFill="0" applyBorder="0" applyAlignment="0" applyProtection="0"/>
    <xf numFmtId="0" fontId="2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42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 applyAlignment="1">
      <alignment horizontal="center" vertical="center"/>
    </xf>
    <xf numFmtId="0" fontId="4" fillId="0" borderId="0" xfId="0" applyFont="1"/>
    <xf numFmtId="164" fontId="4" fillId="0" borderId="0" xfId="1" applyFont="1"/>
    <xf numFmtId="0" fontId="4" fillId="0" borderId="1" xfId="0" applyFont="1" applyBorder="1"/>
    <xf numFmtId="0" fontId="4" fillId="0" borderId="2" xfId="0" applyFont="1" applyBorder="1"/>
    <xf numFmtId="164" fontId="4" fillId="0" borderId="2" xfId="1" applyFont="1" applyBorder="1"/>
    <xf numFmtId="0" fontId="4" fillId="0" borderId="3" xfId="0" applyFont="1" applyBorder="1"/>
    <xf numFmtId="0" fontId="4" fillId="0" borderId="0" xfId="0" applyFont="1" applyAlignment="1">
      <alignment vertical="center"/>
    </xf>
    <xf numFmtId="164" fontId="7" fillId="2" borderId="15" xfId="1" applyFont="1" applyFill="1" applyBorder="1" applyAlignment="1">
      <alignment horizontal="center" vertical="center"/>
    </xf>
    <xf numFmtId="0" fontId="8" fillId="0" borderId="0" xfId="0" applyFont="1" applyAlignment="1">
      <alignment vertical="center"/>
    </xf>
    <xf numFmtId="0" fontId="8" fillId="0" borderId="0" xfId="0" applyFont="1"/>
    <xf numFmtId="0" fontId="7" fillId="0" borderId="9" xfId="0" applyFont="1" applyFill="1" applyBorder="1" applyAlignment="1">
      <alignment horizontal="center" vertical="center"/>
    </xf>
    <xf numFmtId="0" fontId="2" fillId="0" borderId="14" xfId="0" applyFont="1" applyFill="1" applyBorder="1" applyAlignment="1">
      <alignment horizontal="left" vertical="center"/>
    </xf>
    <xf numFmtId="164" fontId="2" fillId="0" borderId="14" xfId="1" applyFont="1" applyFill="1" applyBorder="1" applyAlignment="1">
      <alignment horizontal="left" vertical="center"/>
    </xf>
    <xf numFmtId="0" fontId="2" fillId="0" borderId="0" xfId="0" applyFont="1"/>
    <xf numFmtId="164" fontId="7" fillId="2" borderId="10" xfId="1" applyFont="1" applyFill="1" applyBorder="1" applyAlignment="1">
      <alignment horizontal="center" vertical="center"/>
    </xf>
    <xf numFmtId="14" fontId="2" fillId="0" borderId="14" xfId="0" applyNumberFormat="1" applyFont="1" applyFill="1" applyBorder="1" applyAlignment="1">
      <alignment horizontal="center" vertical="center"/>
    </xf>
    <xf numFmtId="164" fontId="2" fillId="0" borderId="14" xfId="1" applyFont="1" applyFill="1" applyBorder="1" applyAlignment="1">
      <alignment horizontal="center" vertical="center"/>
    </xf>
    <xf numFmtId="14" fontId="2" fillId="0" borderId="9" xfId="0" applyNumberFormat="1" applyFont="1" applyFill="1" applyBorder="1" applyAlignment="1">
      <alignment horizontal="center" vertical="center"/>
    </xf>
    <xf numFmtId="0" fontId="10" fillId="0" borderId="4" xfId="0" applyFont="1" applyFill="1" applyBorder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10" fillId="0" borderId="5" xfId="0" applyFont="1" applyFill="1" applyBorder="1" applyAlignment="1">
      <alignment horizontal="center"/>
    </xf>
    <xf numFmtId="0" fontId="9" fillId="0" borderId="4" xfId="0" applyFont="1" applyFill="1" applyBorder="1" applyAlignment="1">
      <alignment horizontal="center"/>
    </xf>
    <xf numFmtId="0" fontId="9" fillId="0" borderId="0" xfId="0" applyFont="1" applyFill="1" applyBorder="1" applyAlignment="1">
      <alignment horizontal="center"/>
    </xf>
    <xf numFmtId="0" fontId="9" fillId="0" borderId="5" xfId="0" applyFont="1" applyFill="1" applyBorder="1" applyAlignment="1">
      <alignment horizontal="center"/>
    </xf>
    <xf numFmtId="164" fontId="6" fillId="2" borderId="12" xfId="1" applyFont="1" applyFill="1" applyBorder="1" applyAlignment="1">
      <alignment horizontal="center" vertical="center" wrapText="1"/>
    </xf>
    <xf numFmtId="164" fontId="6" fillId="2" borderId="13" xfId="1" applyFont="1" applyFill="1" applyBorder="1" applyAlignment="1">
      <alignment horizontal="center" vertical="center" wrapText="1"/>
    </xf>
    <xf numFmtId="164" fontId="7" fillId="2" borderId="11" xfId="1" applyFont="1" applyFill="1" applyBorder="1" applyAlignment="1">
      <alignment horizontal="center" vertical="center"/>
    </xf>
    <xf numFmtId="164" fontId="7" fillId="2" borderId="10" xfId="1" applyFont="1" applyFill="1" applyBorder="1" applyAlignment="1">
      <alignment horizontal="center" vertical="center"/>
    </xf>
    <xf numFmtId="0" fontId="5" fillId="0" borderId="4" xfId="0" applyFont="1" applyFill="1" applyBorder="1" applyAlignment="1">
      <alignment horizontal="center"/>
    </xf>
    <xf numFmtId="0" fontId="5" fillId="0" borderId="0" xfId="0" applyFont="1" applyFill="1" applyBorder="1" applyAlignment="1">
      <alignment horizontal="center"/>
    </xf>
    <xf numFmtId="0" fontId="5" fillId="0" borderId="5" xfId="0" applyFont="1" applyFill="1" applyBorder="1" applyAlignment="1">
      <alignment horizontal="center"/>
    </xf>
    <xf numFmtId="49" fontId="5" fillId="0" borderId="6" xfId="0" applyNumberFormat="1" applyFont="1" applyFill="1" applyBorder="1" applyAlignment="1">
      <alignment horizontal="center"/>
    </xf>
    <xf numFmtId="49" fontId="5" fillId="0" borderId="7" xfId="0" applyNumberFormat="1" applyFont="1" applyFill="1" applyBorder="1" applyAlignment="1">
      <alignment horizontal="center"/>
    </xf>
    <xf numFmtId="49" fontId="5" fillId="0" borderId="8" xfId="0" applyNumberFormat="1" applyFont="1" applyFill="1" applyBorder="1" applyAlignment="1">
      <alignment horizontal="center"/>
    </xf>
    <xf numFmtId="0" fontId="6" fillId="2" borderId="12" xfId="0" applyFont="1" applyFill="1" applyBorder="1" applyAlignment="1">
      <alignment horizontal="center" vertical="center" wrapText="1"/>
    </xf>
    <xf numFmtId="0" fontId="6" fillId="2" borderId="13" xfId="0" applyFont="1" applyFill="1" applyBorder="1" applyAlignment="1">
      <alignment horizontal="center" vertical="center" wrapText="1"/>
    </xf>
    <xf numFmtId="0" fontId="6" fillId="2" borderId="2" xfId="0" applyFont="1" applyFill="1" applyBorder="1" applyAlignment="1">
      <alignment horizontal="center" vertical="center" wrapText="1"/>
    </xf>
    <xf numFmtId="0" fontId="6" fillId="2" borderId="7" xfId="0" applyFont="1" applyFill="1" applyBorder="1" applyAlignment="1">
      <alignment horizontal="center" vertical="center" wrapText="1"/>
    </xf>
    <xf numFmtId="14" fontId="2" fillId="0" borderId="9" xfId="0" applyNumberFormat="1" applyFont="1" applyBorder="1" applyAlignment="1">
      <alignment horizontal="center" vertical="center"/>
    </xf>
  </cellXfs>
  <cellStyles count="6">
    <cellStyle name="Millares" xfId="1" builtinId="3"/>
    <cellStyle name="Millares 2" xfId="4" xr:uid="{EA1FE3D3-5BF3-4C74-BF50-C68291EC231A}"/>
    <cellStyle name="Millares 3" xfId="5" xr:uid="{04A55A7D-5C08-4D8F-880A-C23C7F3242E9}"/>
    <cellStyle name="Millares 4" xfId="3" xr:uid="{E8F47E80-0E80-4B77-BBD8-AF6A88158ED5}"/>
    <cellStyle name="Normal" xfId="0" builtinId="0"/>
    <cellStyle name="Normal 2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283369</xdr:colOff>
      <xdr:row>58</xdr:row>
      <xdr:rowOff>64295</xdr:rowOff>
    </xdr:from>
    <xdr:to>
      <xdr:col>2</xdr:col>
      <xdr:colOff>184914</xdr:colOff>
      <xdr:row>65</xdr:row>
      <xdr:rowOff>95250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C19EE198-47AF-4784-9FCD-98022CB26119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83369" y="9410701"/>
          <a:ext cx="2592358" cy="1281112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>
    <xdr:from>
      <xdr:col>12</xdr:col>
      <xdr:colOff>114301</xdr:colOff>
      <xdr:row>58</xdr:row>
      <xdr:rowOff>19050</xdr:rowOff>
    </xdr:from>
    <xdr:to>
      <xdr:col>14</xdr:col>
      <xdr:colOff>631031</xdr:colOff>
      <xdr:row>64</xdr:row>
      <xdr:rowOff>59531</xdr:rowOff>
    </xdr:to>
    <xdr:pic>
      <xdr:nvPicPr>
        <xdr:cNvPr id="4" name="Imagen 1">
          <a:extLst>
            <a:ext uri="{FF2B5EF4-FFF2-40B4-BE49-F238E27FC236}">
              <a16:creationId xmlns:a16="http://schemas.microsoft.com/office/drawing/2014/main" id="{8B22B816-7B26-4961-8F3B-ABB0FF69E9C3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rcRect l="46628" t="47127" r="28540" b="32526"/>
        <a:stretch>
          <a:fillRect/>
        </a:stretch>
      </xdr:blipFill>
      <xdr:spPr bwMode="auto">
        <a:xfrm>
          <a:off x="13996989" y="9365456"/>
          <a:ext cx="2481261" cy="1112044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  <xdr:twoCellAnchor editAs="oneCell">
    <xdr:from>
      <xdr:col>15</xdr:col>
      <xdr:colOff>299244</xdr:colOff>
      <xdr:row>0</xdr:row>
      <xdr:rowOff>62705</xdr:rowOff>
    </xdr:from>
    <xdr:to>
      <xdr:col>18</xdr:col>
      <xdr:colOff>529511</xdr:colOff>
      <xdr:row>6</xdr:row>
      <xdr:rowOff>178593</xdr:rowOff>
    </xdr:to>
    <xdr:pic>
      <xdr:nvPicPr>
        <xdr:cNvPr id="5" name="Imagen 4">
          <a:extLst>
            <a:ext uri="{FF2B5EF4-FFF2-40B4-BE49-F238E27FC236}">
              <a16:creationId xmlns:a16="http://schemas.microsoft.com/office/drawing/2014/main" id="{18D6B9C1-1F96-4C32-BC7F-2F4832C7614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 bwMode="auto">
        <a:xfrm>
          <a:off x="16908463" y="62705"/>
          <a:ext cx="2682954" cy="1508919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S105"/>
  <sheetViews>
    <sheetView showGridLines="0" tabSelected="1" topLeftCell="A3" zoomScale="80" zoomScaleNormal="80" workbookViewId="0">
      <selection activeCell="L24" sqref="L24"/>
    </sheetView>
  </sheetViews>
  <sheetFormatPr baseColWidth="10" defaultColWidth="11.42578125" defaultRowHeight="14.25" x14ac:dyDescent="0.2"/>
  <cols>
    <col min="1" max="1" width="4.42578125" style="3" bestFit="1" customWidth="1"/>
    <col min="2" max="2" width="38.5703125" style="3" bestFit="1" customWidth="1"/>
    <col min="3" max="3" width="39.5703125" style="3" customWidth="1"/>
    <col min="4" max="4" width="41.140625" style="3" customWidth="1"/>
    <col min="5" max="5" width="12" style="3" customWidth="1"/>
    <col min="6" max="6" width="13.42578125" style="4" customWidth="1"/>
    <col min="7" max="7" width="10" style="4" customWidth="1"/>
    <col min="8" max="8" width="7.28515625" style="4" customWidth="1"/>
    <col min="9" max="9" width="8.28515625" style="4" customWidth="1"/>
    <col min="10" max="10" width="9.28515625" style="3" customWidth="1"/>
    <col min="11" max="11" width="20.42578125" style="3" customWidth="1"/>
    <col min="12" max="12" width="13.85546875" style="3" customWidth="1"/>
    <col min="13" max="13" width="13.5703125" style="3" customWidth="1"/>
    <col min="14" max="14" width="15.85546875" style="3" customWidth="1"/>
    <col min="15" max="15" width="11.42578125" style="3" customWidth="1"/>
    <col min="16" max="16" width="13.85546875" style="3" customWidth="1"/>
    <col min="17" max="17" width="11.42578125" style="3" customWidth="1"/>
    <col min="18" max="16384" width="11.42578125" style="3"/>
  </cols>
  <sheetData>
    <row r="1" spans="1:19" ht="15" thickBot="1" x14ac:dyDescent="0.25"/>
    <row r="2" spans="1:19" x14ac:dyDescent="0.2">
      <c r="A2" s="5"/>
      <c r="B2" s="6"/>
      <c r="C2" s="6"/>
      <c r="D2" s="6"/>
      <c r="E2" s="6"/>
      <c r="F2" s="7"/>
      <c r="G2" s="7"/>
      <c r="H2" s="7"/>
      <c r="I2" s="7"/>
      <c r="J2" s="6"/>
      <c r="K2" s="6"/>
      <c r="L2" s="6"/>
      <c r="M2" s="6"/>
      <c r="N2" s="6"/>
      <c r="O2" s="6"/>
      <c r="P2" s="6"/>
      <c r="Q2" s="6"/>
      <c r="R2" s="6"/>
      <c r="S2" s="8"/>
    </row>
    <row r="3" spans="1:19" ht="23.25" x14ac:dyDescent="0.35">
      <c r="A3" s="21" t="s">
        <v>0</v>
      </c>
      <c r="B3" s="22"/>
      <c r="C3" s="22"/>
      <c r="D3" s="22"/>
      <c r="E3" s="22"/>
      <c r="F3" s="22"/>
      <c r="G3" s="22"/>
      <c r="H3" s="22"/>
      <c r="I3" s="22"/>
      <c r="J3" s="22"/>
      <c r="K3" s="22"/>
      <c r="L3" s="22"/>
      <c r="M3" s="22"/>
      <c r="N3" s="22"/>
      <c r="O3" s="22"/>
      <c r="P3" s="22"/>
      <c r="Q3" s="22"/>
      <c r="R3" s="22"/>
      <c r="S3" s="23"/>
    </row>
    <row r="4" spans="1:19" ht="20.25" x14ac:dyDescent="0.3">
      <c r="A4" s="24" t="s">
        <v>1</v>
      </c>
      <c r="B4" s="25"/>
      <c r="C4" s="25"/>
      <c r="D4" s="25"/>
      <c r="E4" s="25"/>
      <c r="F4" s="25"/>
      <c r="G4" s="25"/>
      <c r="H4" s="25"/>
      <c r="I4" s="25"/>
      <c r="J4" s="25"/>
      <c r="K4" s="25"/>
      <c r="L4" s="25"/>
      <c r="M4" s="25"/>
      <c r="N4" s="25"/>
      <c r="O4" s="25"/>
      <c r="P4" s="25"/>
      <c r="Q4" s="25"/>
      <c r="R4" s="25"/>
      <c r="S4" s="26"/>
    </row>
    <row r="5" spans="1:19" ht="18" x14ac:dyDescent="0.25">
      <c r="A5" s="31" t="s">
        <v>10</v>
      </c>
      <c r="B5" s="32"/>
      <c r="C5" s="32"/>
      <c r="D5" s="32"/>
      <c r="E5" s="32"/>
      <c r="F5" s="32"/>
      <c r="G5" s="32"/>
      <c r="H5" s="32"/>
      <c r="I5" s="32"/>
      <c r="J5" s="32"/>
      <c r="K5" s="32"/>
      <c r="L5" s="32"/>
      <c r="M5" s="32"/>
      <c r="N5" s="32"/>
      <c r="O5" s="32"/>
      <c r="P5" s="32"/>
      <c r="Q5" s="32"/>
      <c r="R5" s="32"/>
      <c r="S5" s="33"/>
    </row>
    <row r="6" spans="1:19" ht="18.75" thickBot="1" x14ac:dyDescent="0.3">
      <c r="A6" s="34" t="s">
        <v>111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6"/>
    </row>
    <row r="7" spans="1:19" s="9" customFormat="1" ht="15" thickBot="1" x14ac:dyDescent="0.3">
      <c r="A7" s="37" t="s">
        <v>4</v>
      </c>
      <c r="B7" s="39" t="s">
        <v>2</v>
      </c>
      <c r="C7" s="37" t="s">
        <v>3</v>
      </c>
      <c r="D7" s="37" t="s">
        <v>5</v>
      </c>
      <c r="E7" s="37" t="s">
        <v>29</v>
      </c>
      <c r="F7" s="27" t="s">
        <v>16</v>
      </c>
      <c r="G7" s="27" t="s">
        <v>30</v>
      </c>
      <c r="H7" s="27" t="s">
        <v>41</v>
      </c>
      <c r="I7" s="27" t="s">
        <v>42</v>
      </c>
      <c r="J7" s="27" t="s">
        <v>43</v>
      </c>
      <c r="K7" s="27" t="s">
        <v>44</v>
      </c>
      <c r="L7" s="27" t="s">
        <v>45</v>
      </c>
      <c r="M7" s="37" t="s">
        <v>46</v>
      </c>
      <c r="N7" s="27" t="s">
        <v>47</v>
      </c>
      <c r="O7" s="27" t="s">
        <v>48</v>
      </c>
      <c r="P7" s="27" t="s">
        <v>49</v>
      </c>
      <c r="Q7" s="27" t="s">
        <v>50</v>
      </c>
      <c r="R7" s="29" t="s">
        <v>7</v>
      </c>
      <c r="S7" s="30"/>
    </row>
    <row r="8" spans="1:19" s="9" customFormat="1" ht="15" thickBot="1" x14ac:dyDescent="0.3">
      <c r="A8" s="38"/>
      <c r="B8" s="40"/>
      <c r="C8" s="38"/>
      <c r="D8" s="38"/>
      <c r="E8" s="38"/>
      <c r="F8" s="28"/>
      <c r="G8" s="28"/>
      <c r="H8" s="28"/>
      <c r="I8" s="28"/>
      <c r="J8" s="28"/>
      <c r="K8" s="28"/>
      <c r="L8" s="28"/>
      <c r="M8" s="38"/>
      <c r="N8" s="28"/>
      <c r="O8" s="28"/>
      <c r="P8" s="28"/>
      <c r="Q8" s="28"/>
      <c r="R8" s="10" t="s">
        <v>9</v>
      </c>
      <c r="S8" s="17" t="s">
        <v>8</v>
      </c>
    </row>
    <row r="9" spans="1:19" s="16" customFormat="1" ht="12.75" x14ac:dyDescent="0.2">
      <c r="A9" s="13">
        <v>1</v>
      </c>
      <c r="B9" s="14" t="s">
        <v>11</v>
      </c>
      <c r="C9" s="14" t="s">
        <v>63</v>
      </c>
      <c r="D9" s="14" t="s">
        <v>106</v>
      </c>
      <c r="E9" s="18" t="s">
        <v>31</v>
      </c>
      <c r="F9" s="15">
        <v>70000</v>
      </c>
      <c r="G9" s="15">
        <f t="shared" ref="G9" si="0">+F9*10%</f>
        <v>7000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9">
        <v>0</v>
      </c>
      <c r="O9" s="19">
        <v>0</v>
      </c>
      <c r="P9" s="19">
        <f t="shared" ref="P9" si="1">+SUM(G9:N9)</f>
        <v>7000</v>
      </c>
      <c r="Q9" s="19">
        <f t="shared" ref="Q9" si="2">+F9-P9+O9</f>
        <v>63000</v>
      </c>
      <c r="R9" s="20">
        <v>44713</v>
      </c>
      <c r="S9" s="20">
        <v>44896</v>
      </c>
    </row>
    <row r="10" spans="1:19" s="16" customFormat="1" ht="12.75" x14ac:dyDescent="0.2">
      <c r="A10" s="13">
        <v>2</v>
      </c>
      <c r="B10" s="14" t="s">
        <v>105</v>
      </c>
      <c r="C10" s="14" t="s">
        <v>63</v>
      </c>
      <c r="D10" s="14" t="s">
        <v>106</v>
      </c>
      <c r="E10" s="18" t="s">
        <v>32</v>
      </c>
      <c r="F10" s="15">
        <v>50000</v>
      </c>
      <c r="G10" s="15">
        <f t="shared" ref="G10:G53" si="3">+F10*10%</f>
        <v>5000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9">
        <v>0</v>
      </c>
      <c r="O10" s="19">
        <v>0</v>
      </c>
      <c r="P10" s="19">
        <f t="shared" ref="P10:P53" si="4">+SUM(G10:N10)</f>
        <v>5000</v>
      </c>
      <c r="Q10" s="19">
        <f t="shared" ref="Q10:Q53" si="5">+F10-P10+O10</f>
        <v>45000</v>
      </c>
      <c r="R10" s="20">
        <v>44713</v>
      </c>
      <c r="S10" s="20">
        <v>44896</v>
      </c>
    </row>
    <row r="11" spans="1:19" s="16" customFormat="1" ht="12.75" x14ac:dyDescent="0.2">
      <c r="A11" s="13">
        <v>3</v>
      </c>
      <c r="B11" s="14" t="s">
        <v>59</v>
      </c>
      <c r="C11" s="14" t="s">
        <v>27</v>
      </c>
      <c r="D11" s="14" t="s">
        <v>6</v>
      </c>
      <c r="E11" s="18" t="s">
        <v>31</v>
      </c>
      <c r="F11" s="15">
        <v>22000</v>
      </c>
      <c r="G11" s="15">
        <f t="shared" si="3"/>
        <v>2200</v>
      </c>
      <c r="H11" s="19">
        <v>0</v>
      </c>
      <c r="I11" s="19">
        <v>0</v>
      </c>
      <c r="J11" s="19">
        <v>0</v>
      </c>
      <c r="K11" s="19">
        <v>0</v>
      </c>
      <c r="L11" s="19">
        <v>0</v>
      </c>
      <c r="M11" s="19">
        <v>0</v>
      </c>
      <c r="N11" s="19">
        <v>0</v>
      </c>
      <c r="O11" s="19">
        <v>0</v>
      </c>
      <c r="P11" s="19">
        <f t="shared" si="4"/>
        <v>2200</v>
      </c>
      <c r="Q11" s="19">
        <f t="shared" si="5"/>
        <v>19800</v>
      </c>
      <c r="R11" s="20">
        <v>44713</v>
      </c>
      <c r="S11" s="20">
        <v>44896</v>
      </c>
    </row>
    <row r="12" spans="1:19" s="16" customFormat="1" ht="12.75" customHeight="1" x14ac:dyDescent="0.2">
      <c r="A12" s="13">
        <v>4</v>
      </c>
      <c r="B12" s="14" t="s">
        <v>91</v>
      </c>
      <c r="C12" s="14" t="s">
        <v>92</v>
      </c>
      <c r="D12" s="14" t="s">
        <v>108</v>
      </c>
      <c r="E12" s="18" t="s">
        <v>31</v>
      </c>
      <c r="F12" s="15">
        <v>30000</v>
      </c>
      <c r="G12" s="15">
        <f t="shared" si="3"/>
        <v>3000</v>
      </c>
      <c r="H12" s="19">
        <v>0</v>
      </c>
      <c r="I12" s="19">
        <v>0</v>
      </c>
      <c r="J12" s="19">
        <v>0</v>
      </c>
      <c r="K12" s="19">
        <v>0</v>
      </c>
      <c r="L12" s="19">
        <v>0</v>
      </c>
      <c r="M12" s="19">
        <v>0</v>
      </c>
      <c r="N12" s="19">
        <v>0</v>
      </c>
      <c r="O12" s="19">
        <v>0</v>
      </c>
      <c r="P12" s="19">
        <f t="shared" si="4"/>
        <v>3000</v>
      </c>
      <c r="Q12" s="19">
        <f t="shared" si="5"/>
        <v>27000</v>
      </c>
      <c r="R12" s="41">
        <v>44838</v>
      </c>
      <c r="S12" s="41">
        <v>45020</v>
      </c>
    </row>
    <row r="13" spans="1:19" s="16" customFormat="1" ht="12.75" x14ac:dyDescent="0.2">
      <c r="A13" s="13">
        <v>5</v>
      </c>
      <c r="B13" s="14" t="s">
        <v>51</v>
      </c>
      <c r="C13" s="14" t="s">
        <v>21</v>
      </c>
      <c r="D13" s="14" t="s">
        <v>6</v>
      </c>
      <c r="E13" s="18" t="s">
        <v>31</v>
      </c>
      <c r="F13" s="15">
        <v>20000</v>
      </c>
      <c r="G13" s="15">
        <f t="shared" si="3"/>
        <v>2000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19">
        <v>0</v>
      </c>
      <c r="N13" s="19">
        <v>0</v>
      </c>
      <c r="O13" s="19">
        <v>0</v>
      </c>
      <c r="P13" s="19">
        <f t="shared" si="4"/>
        <v>2000</v>
      </c>
      <c r="Q13" s="19">
        <f t="shared" si="5"/>
        <v>18000</v>
      </c>
      <c r="R13" s="20">
        <v>44684</v>
      </c>
      <c r="S13" s="20">
        <v>44868</v>
      </c>
    </row>
    <row r="14" spans="1:19" s="16" customFormat="1" ht="12.75" x14ac:dyDescent="0.2">
      <c r="A14" s="13">
        <v>6</v>
      </c>
      <c r="B14" s="14" t="s">
        <v>52</v>
      </c>
      <c r="C14" s="14" t="s">
        <v>54</v>
      </c>
      <c r="D14" s="14" t="s">
        <v>6</v>
      </c>
      <c r="E14" s="18" t="s">
        <v>31</v>
      </c>
      <c r="F14" s="15">
        <v>40000</v>
      </c>
      <c r="G14" s="15">
        <f t="shared" si="3"/>
        <v>4000</v>
      </c>
      <c r="H14" s="19">
        <v>0</v>
      </c>
      <c r="I14" s="19">
        <v>0</v>
      </c>
      <c r="J14" s="19">
        <v>0</v>
      </c>
      <c r="K14" s="19">
        <v>0</v>
      </c>
      <c r="L14" s="19">
        <v>0</v>
      </c>
      <c r="M14" s="19">
        <v>0</v>
      </c>
      <c r="N14" s="19">
        <v>0</v>
      </c>
      <c r="O14" s="19">
        <v>0</v>
      </c>
      <c r="P14" s="19">
        <f t="shared" si="4"/>
        <v>4000</v>
      </c>
      <c r="Q14" s="19">
        <f t="shared" si="5"/>
        <v>36000</v>
      </c>
      <c r="R14" s="20">
        <v>44684</v>
      </c>
      <c r="S14" s="20">
        <v>44868</v>
      </c>
    </row>
    <row r="15" spans="1:19" s="16" customFormat="1" ht="12.75" x14ac:dyDescent="0.2">
      <c r="A15" s="13">
        <v>7</v>
      </c>
      <c r="B15" s="14" t="s">
        <v>65</v>
      </c>
      <c r="C15" s="14" t="s">
        <v>54</v>
      </c>
      <c r="D15" s="14" t="s">
        <v>6</v>
      </c>
      <c r="E15" s="18" t="s">
        <v>31</v>
      </c>
      <c r="F15" s="15">
        <v>22000</v>
      </c>
      <c r="G15" s="15">
        <f t="shared" si="3"/>
        <v>2200</v>
      </c>
      <c r="H15" s="19">
        <v>0</v>
      </c>
      <c r="I15" s="19">
        <v>0</v>
      </c>
      <c r="J15" s="19">
        <v>0</v>
      </c>
      <c r="K15" s="19">
        <v>0</v>
      </c>
      <c r="L15" s="19">
        <v>0</v>
      </c>
      <c r="M15" s="19">
        <v>0</v>
      </c>
      <c r="N15" s="19">
        <v>0</v>
      </c>
      <c r="O15" s="19">
        <v>0</v>
      </c>
      <c r="P15" s="19">
        <f t="shared" si="4"/>
        <v>2200</v>
      </c>
      <c r="Q15" s="19">
        <f t="shared" si="5"/>
        <v>19800</v>
      </c>
      <c r="R15" s="41">
        <v>44838</v>
      </c>
      <c r="S15" s="41">
        <v>45020</v>
      </c>
    </row>
    <row r="16" spans="1:19" s="16" customFormat="1" ht="12.75" x14ac:dyDescent="0.2">
      <c r="A16" s="13">
        <v>8</v>
      </c>
      <c r="B16" s="14" t="s">
        <v>66</v>
      </c>
      <c r="C16" s="14" t="s">
        <v>54</v>
      </c>
      <c r="D16" s="14" t="s">
        <v>6</v>
      </c>
      <c r="E16" s="18" t="s">
        <v>31</v>
      </c>
      <c r="F16" s="15">
        <v>20000</v>
      </c>
      <c r="G16" s="15">
        <f t="shared" si="3"/>
        <v>2000</v>
      </c>
      <c r="H16" s="19">
        <v>0</v>
      </c>
      <c r="I16" s="19">
        <v>0</v>
      </c>
      <c r="J16" s="19">
        <v>0</v>
      </c>
      <c r="K16" s="19">
        <v>0</v>
      </c>
      <c r="L16" s="19">
        <v>0</v>
      </c>
      <c r="M16" s="19">
        <v>0</v>
      </c>
      <c r="N16" s="19">
        <v>0</v>
      </c>
      <c r="O16" s="19">
        <v>0</v>
      </c>
      <c r="P16" s="19">
        <f t="shared" si="4"/>
        <v>2000</v>
      </c>
      <c r="Q16" s="19">
        <f t="shared" si="5"/>
        <v>18000</v>
      </c>
      <c r="R16" s="41">
        <v>44838</v>
      </c>
      <c r="S16" s="41">
        <v>45020</v>
      </c>
    </row>
    <row r="17" spans="1:19" s="16" customFormat="1" ht="12.75" x14ac:dyDescent="0.2">
      <c r="A17" s="13">
        <v>9</v>
      </c>
      <c r="B17" s="14" t="s">
        <v>78</v>
      </c>
      <c r="C17" s="14" t="s">
        <v>54</v>
      </c>
      <c r="D17" s="14" t="s">
        <v>6</v>
      </c>
      <c r="E17" s="18" t="s">
        <v>31</v>
      </c>
      <c r="F17" s="15">
        <v>35000</v>
      </c>
      <c r="G17" s="15">
        <f t="shared" si="3"/>
        <v>3500</v>
      </c>
      <c r="H17" s="19">
        <v>0</v>
      </c>
      <c r="I17" s="19">
        <v>0</v>
      </c>
      <c r="J17" s="19">
        <v>0</v>
      </c>
      <c r="K17" s="19">
        <v>0</v>
      </c>
      <c r="L17" s="19">
        <v>0</v>
      </c>
      <c r="M17" s="19">
        <v>0</v>
      </c>
      <c r="N17" s="19">
        <v>0</v>
      </c>
      <c r="O17" s="19">
        <v>0</v>
      </c>
      <c r="P17" s="19">
        <f t="shared" si="4"/>
        <v>3500</v>
      </c>
      <c r="Q17" s="19">
        <f t="shared" si="5"/>
        <v>31500</v>
      </c>
      <c r="R17" s="20">
        <v>44805</v>
      </c>
      <c r="S17" s="20">
        <v>44986</v>
      </c>
    </row>
    <row r="18" spans="1:19" s="16" customFormat="1" ht="12.75" x14ac:dyDescent="0.2">
      <c r="A18" s="13">
        <v>10</v>
      </c>
      <c r="B18" s="14" t="s">
        <v>95</v>
      </c>
      <c r="C18" s="14" t="s">
        <v>54</v>
      </c>
      <c r="D18" s="14" t="s">
        <v>6</v>
      </c>
      <c r="E18" s="18" t="s">
        <v>31</v>
      </c>
      <c r="F18" s="15">
        <v>25000</v>
      </c>
      <c r="G18" s="15">
        <f t="shared" si="3"/>
        <v>2500</v>
      </c>
      <c r="H18" s="19">
        <v>0</v>
      </c>
      <c r="I18" s="19">
        <v>0</v>
      </c>
      <c r="J18" s="19">
        <v>0</v>
      </c>
      <c r="K18" s="19">
        <v>0</v>
      </c>
      <c r="L18" s="19">
        <v>0</v>
      </c>
      <c r="M18" s="19">
        <v>0</v>
      </c>
      <c r="N18" s="19">
        <v>0</v>
      </c>
      <c r="O18" s="19">
        <v>0</v>
      </c>
      <c r="P18" s="19">
        <f t="shared" si="4"/>
        <v>2500</v>
      </c>
      <c r="Q18" s="19">
        <f t="shared" si="5"/>
        <v>22500</v>
      </c>
      <c r="R18" s="20">
        <v>44684</v>
      </c>
      <c r="S18" s="20">
        <v>44868</v>
      </c>
    </row>
    <row r="19" spans="1:19" s="16" customFormat="1" ht="12.75" x14ac:dyDescent="0.2">
      <c r="A19" s="13">
        <v>11</v>
      </c>
      <c r="B19" s="14" t="s">
        <v>96</v>
      </c>
      <c r="C19" s="14" t="s">
        <v>54</v>
      </c>
      <c r="D19" s="14" t="s">
        <v>6</v>
      </c>
      <c r="E19" s="18" t="s">
        <v>31</v>
      </c>
      <c r="F19" s="15">
        <v>28000</v>
      </c>
      <c r="G19" s="15">
        <f t="shared" si="3"/>
        <v>2800</v>
      </c>
      <c r="H19" s="19">
        <v>0</v>
      </c>
      <c r="I19" s="19">
        <v>0</v>
      </c>
      <c r="J19" s="19">
        <v>0</v>
      </c>
      <c r="K19" s="19">
        <v>0</v>
      </c>
      <c r="L19" s="19">
        <v>0</v>
      </c>
      <c r="M19" s="19">
        <v>0</v>
      </c>
      <c r="N19" s="19">
        <v>0</v>
      </c>
      <c r="O19" s="19">
        <v>0</v>
      </c>
      <c r="P19" s="19">
        <f t="shared" si="4"/>
        <v>2800</v>
      </c>
      <c r="Q19" s="19">
        <f t="shared" si="5"/>
        <v>25200</v>
      </c>
      <c r="R19" s="20">
        <v>44684</v>
      </c>
      <c r="S19" s="20">
        <v>44868</v>
      </c>
    </row>
    <row r="20" spans="1:19" s="16" customFormat="1" ht="12.75" x14ac:dyDescent="0.2">
      <c r="A20" s="13">
        <v>12</v>
      </c>
      <c r="B20" s="14" t="s">
        <v>79</v>
      </c>
      <c r="C20" s="14" t="s">
        <v>80</v>
      </c>
      <c r="D20" s="14" t="s">
        <v>6</v>
      </c>
      <c r="E20" s="18" t="s">
        <v>32</v>
      </c>
      <c r="F20" s="15">
        <v>20000</v>
      </c>
      <c r="G20" s="15">
        <f t="shared" si="3"/>
        <v>2000</v>
      </c>
      <c r="H20" s="19">
        <v>0</v>
      </c>
      <c r="I20" s="19">
        <v>0</v>
      </c>
      <c r="J20" s="19">
        <v>0</v>
      </c>
      <c r="K20" s="19">
        <v>0</v>
      </c>
      <c r="L20" s="19">
        <v>0</v>
      </c>
      <c r="M20" s="19">
        <v>0</v>
      </c>
      <c r="N20" s="19">
        <v>0</v>
      </c>
      <c r="O20" s="19">
        <v>0</v>
      </c>
      <c r="P20" s="19">
        <f t="shared" si="4"/>
        <v>2000</v>
      </c>
      <c r="Q20" s="19">
        <f t="shared" si="5"/>
        <v>18000</v>
      </c>
      <c r="R20" s="41">
        <v>44838</v>
      </c>
      <c r="S20" s="41">
        <v>45020</v>
      </c>
    </row>
    <row r="21" spans="1:19" s="16" customFormat="1" ht="12.75" x14ac:dyDescent="0.2">
      <c r="A21" s="13">
        <v>13</v>
      </c>
      <c r="B21" s="14" t="s">
        <v>81</v>
      </c>
      <c r="C21" s="14" t="s">
        <v>80</v>
      </c>
      <c r="D21" s="14" t="s">
        <v>6</v>
      </c>
      <c r="E21" s="18" t="s">
        <v>32</v>
      </c>
      <c r="F21" s="15">
        <v>25000</v>
      </c>
      <c r="G21" s="15">
        <f t="shared" si="3"/>
        <v>2500</v>
      </c>
      <c r="H21" s="19">
        <v>0</v>
      </c>
      <c r="I21" s="19">
        <v>0</v>
      </c>
      <c r="J21" s="19">
        <v>0</v>
      </c>
      <c r="K21" s="19">
        <v>0</v>
      </c>
      <c r="L21" s="19">
        <v>0</v>
      </c>
      <c r="M21" s="19">
        <v>0</v>
      </c>
      <c r="N21" s="19">
        <v>0</v>
      </c>
      <c r="O21" s="19">
        <v>0</v>
      </c>
      <c r="P21" s="19">
        <f t="shared" si="4"/>
        <v>2500</v>
      </c>
      <c r="Q21" s="19">
        <f t="shared" si="5"/>
        <v>22500</v>
      </c>
      <c r="R21" s="41">
        <v>44838</v>
      </c>
      <c r="S21" s="41">
        <v>45020</v>
      </c>
    </row>
    <row r="22" spans="1:19" s="16" customFormat="1" ht="12.75" x14ac:dyDescent="0.2">
      <c r="A22" s="13">
        <v>14</v>
      </c>
      <c r="B22" s="14" t="s">
        <v>82</v>
      </c>
      <c r="C22" s="14" t="s">
        <v>80</v>
      </c>
      <c r="D22" s="14" t="s">
        <v>6</v>
      </c>
      <c r="E22" s="18" t="s">
        <v>32</v>
      </c>
      <c r="F22" s="15">
        <v>55000</v>
      </c>
      <c r="G22" s="15">
        <f t="shared" si="3"/>
        <v>5500</v>
      </c>
      <c r="H22" s="19">
        <v>0</v>
      </c>
      <c r="I22" s="19">
        <v>0</v>
      </c>
      <c r="J22" s="19">
        <v>0</v>
      </c>
      <c r="K22" s="19">
        <v>0</v>
      </c>
      <c r="L22" s="19">
        <v>0</v>
      </c>
      <c r="M22" s="19">
        <v>0</v>
      </c>
      <c r="N22" s="19">
        <v>0</v>
      </c>
      <c r="O22" s="19">
        <v>0</v>
      </c>
      <c r="P22" s="19">
        <f t="shared" si="4"/>
        <v>5500</v>
      </c>
      <c r="Q22" s="19">
        <f t="shared" si="5"/>
        <v>49500</v>
      </c>
      <c r="R22" s="41">
        <v>44838</v>
      </c>
      <c r="S22" s="41">
        <v>45020</v>
      </c>
    </row>
    <row r="23" spans="1:19" s="16" customFormat="1" ht="12.75" x14ac:dyDescent="0.2">
      <c r="A23" s="13">
        <v>15</v>
      </c>
      <c r="B23" s="14" t="s">
        <v>100</v>
      </c>
      <c r="C23" s="14" t="s">
        <v>80</v>
      </c>
      <c r="D23" s="14" t="s">
        <v>6</v>
      </c>
      <c r="E23" s="18" t="s">
        <v>32</v>
      </c>
      <c r="F23" s="15">
        <v>30000</v>
      </c>
      <c r="G23" s="15">
        <f t="shared" si="3"/>
        <v>3000</v>
      </c>
      <c r="H23" s="19">
        <v>0</v>
      </c>
      <c r="I23" s="19">
        <v>0</v>
      </c>
      <c r="J23" s="19">
        <v>0</v>
      </c>
      <c r="K23" s="19">
        <v>0</v>
      </c>
      <c r="L23" s="19">
        <v>0</v>
      </c>
      <c r="M23" s="19">
        <v>0</v>
      </c>
      <c r="N23" s="19">
        <v>0</v>
      </c>
      <c r="O23" s="19">
        <v>0</v>
      </c>
      <c r="P23" s="19">
        <f t="shared" si="4"/>
        <v>3000</v>
      </c>
      <c r="Q23" s="19">
        <f t="shared" si="5"/>
        <v>27000</v>
      </c>
      <c r="R23" s="20">
        <v>44319</v>
      </c>
      <c r="S23" s="20">
        <v>44896</v>
      </c>
    </row>
    <row r="24" spans="1:19" s="16" customFormat="1" ht="12.75" x14ac:dyDescent="0.2">
      <c r="A24" s="13">
        <v>16</v>
      </c>
      <c r="B24" s="14" t="s">
        <v>93</v>
      </c>
      <c r="C24" s="14" t="s">
        <v>80</v>
      </c>
      <c r="D24" s="14" t="s">
        <v>6</v>
      </c>
      <c r="E24" s="18" t="s">
        <v>31</v>
      </c>
      <c r="F24" s="15">
        <v>34000</v>
      </c>
      <c r="G24" s="15">
        <f t="shared" si="3"/>
        <v>3400</v>
      </c>
      <c r="H24" s="19">
        <v>0</v>
      </c>
      <c r="I24" s="19">
        <v>0</v>
      </c>
      <c r="J24" s="19">
        <v>0</v>
      </c>
      <c r="K24" s="19">
        <v>0</v>
      </c>
      <c r="L24" s="19">
        <v>0</v>
      </c>
      <c r="M24" s="19">
        <v>0</v>
      </c>
      <c r="N24" s="19">
        <v>0</v>
      </c>
      <c r="O24" s="19">
        <v>0</v>
      </c>
      <c r="P24" s="19">
        <f t="shared" si="4"/>
        <v>3400</v>
      </c>
      <c r="Q24" s="19">
        <f t="shared" si="5"/>
        <v>30600</v>
      </c>
      <c r="R24" s="41">
        <v>44838</v>
      </c>
      <c r="S24" s="41">
        <v>45020</v>
      </c>
    </row>
    <row r="25" spans="1:19" s="16" customFormat="1" ht="12.75" x14ac:dyDescent="0.2">
      <c r="A25" s="13">
        <v>17</v>
      </c>
      <c r="B25" s="14" t="s">
        <v>94</v>
      </c>
      <c r="C25" s="14" t="s">
        <v>80</v>
      </c>
      <c r="D25" s="14" t="s">
        <v>6</v>
      </c>
      <c r="E25" s="18" t="s">
        <v>31</v>
      </c>
      <c r="F25" s="15">
        <v>30000</v>
      </c>
      <c r="G25" s="15">
        <f t="shared" si="3"/>
        <v>3000</v>
      </c>
      <c r="H25" s="19">
        <v>0</v>
      </c>
      <c r="I25" s="19">
        <v>0</v>
      </c>
      <c r="J25" s="19">
        <v>0</v>
      </c>
      <c r="K25" s="19">
        <v>0</v>
      </c>
      <c r="L25" s="19">
        <v>0</v>
      </c>
      <c r="M25" s="19">
        <v>0</v>
      </c>
      <c r="N25" s="19">
        <v>0</v>
      </c>
      <c r="O25" s="19">
        <v>0</v>
      </c>
      <c r="P25" s="19">
        <f t="shared" si="4"/>
        <v>3000</v>
      </c>
      <c r="Q25" s="19">
        <f t="shared" si="5"/>
        <v>27000</v>
      </c>
      <c r="R25" s="41">
        <v>44838</v>
      </c>
      <c r="S25" s="41">
        <v>45020</v>
      </c>
    </row>
    <row r="26" spans="1:19" s="16" customFormat="1" ht="12.75" x14ac:dyDescent="0.2">
      <c r="A26" s="13">
        <v>18</v>
      </c>
      <c r="B26" s="14" t="s">
        <v>107</v>
      </c>
      <c r="C26" s="14" t="s">
        <v>54</v>
      </c>
      <c r="D26" s="14" t="s">
        <v>6</v>
      </c>
      <c r="E26" s="18" t="s">
        <v>31</v>
      </c>
      <c r="F26" s="15">
        <v>50000</v>
      </c>
      <c r="G26" s="15">
        <f t="shared" si="3"/>
        <v>5000</v>
      </c>
      <c r="H26" s="19">
        <v>0</v>
      </c>
      <c r="I26" s="19">
        <v>0</v>
      </c>
      <c r="J26" s="19">
        <v>0</v>
      </c>
      <c r="K26" s="19">
        <v>0</v>
      </c>
      <c r="L26" s="19">
        <v>0</v>
      </c>
      <c r="M26" s="19">
        <v>0</v>
      </c>
      <c r="N26" s="19">
        <v>0</v>
      </c>
      <c r="O26" s="19">
        <v>0</v>
      </c>
      <c r="P26" s="19">
        <f t="shared" si="4"/>
        <v>5000</v>
      </c>
      <c r="Q26" s="19">
        <f t="shared" si="5"/>
        <v>45000</v>
      </c>
      <c r="R26" s="20">
        <v>44713</v>
      </c>
      <c r="S26" s="20">
        <v>44896</v>
      </c>
    </row>
    <row r="27" spans="1:19" s="16" customFormat="1" ht="12.75" x14ac:dyDescent="0.2">
      <c r="A27" s="13">
        <v>19</v>
      </c>
      <c r="B27" s="14" t="s">
        <v>67</v>
      </c>
      <c r="C27" s="14" t="s">
        <v>68</v>
      </c>
      <c r="D27" s="14" t="s">
        <v>109</v>
      </c>
      <c r="E27" s="18" t="s">
        <v>31</v>
      </c>
      <c r="F27" s="15">
        <v>22000</v>
      </c>
      <c r="G27" s="15">
        <f t="shared" si="3"/>
        <v>2200</v>
      </c>
      <c r="H27" s="19">
        <v>0</v>
      </c>
      <c r="I27" s="19">
        <v>0</v>
      </c>
      <c r="J27" s="19">
        <v>0</v>
      </c>
      <c r="K27" s="19">
        <v>0</v>
      </c>
      <c r="L27" s="19">
        <v>0</v>
      </c>
      <c r="M27" s="19">
        <v>0</v>
      </c>
      <c r="N27" s="19">
        <v>0</v>
      </c>
      <c r="O27" s="19">
        <v>0</v>
      </c>
      <c r="P27" s="19">
        <f t="shared" si="4"/>
        <v>2200</v>
      </c>
      <c r="Q27" s="19">
        <f t="shared" si="5"/>
        <v>19800</v>
      </c>
      <c r="R27" s="41">
        <v>44838</v>
      </c>
      <c r="S27" s="41">
        <v>45020</v>
      </c>
    </row>
    <row r="28" spans="1:19" s="16" customFormat="1" ht="12.75" x14ac:dyDescent="0.2">
      <c r="A28" s="13">
        <v>20</v>
      </c>
      <c r="B28" s="14" t="s">
        <v>83</v>
      </c>
      <c r="C28" s="14" t="s">
        <v>68</v>
      </c>
      <c r="D28" s="14" t="s">
        <v>109</v>
      </c>
      <c r="E28" s="18" t="s">
        <v>31</v>
      </c>
      <c r="F28" s="15">
        <v>25000</v>
      </c>
      <c r="G28" s="15">
        <f t="shared" si="3"/>
        <v>2500</v>
      </c>
      <c r="H28" s="19">
        <v>0</v>
      </c>
      <c r="I28" s="19">
        <v>0</v>
      </c>
      <c r="J28" s="19">
        <v>0</v>
      </c>
      <c r="K28" s="19">
        <v>0</v>
      </c>
      <c r="L28" s="19">
        <v>0</v>
      </c>
      <c r="M28" s="19">
        <v>0</v>
      </c>
      <c r="N28" s="19">
        <v>0</v>
      </c>
      <c r="O28" s="19">
        <v>0</v>
      </c>
      <c r="P28" s="19">
        <f t="shared" si="4"/>
        <v>2500</v>
      </c>
      <c r="Q28" s="19">
        <f t="shared" si="5"/>
        <v>22500</v>
      </c>
      <c r="R28" s="41">
        <v>44838</v>
      </c>
      <c r="S28" s="41">
        <v>45020</v>
      </c>
    </row>
    <row r="29" spans="1:19" s="16" customFormat="1" ht="12.75" x14ac:dyDescent="0.2">
      <c r="A29" s="13">
        <v>21</v>
      </c>
      <c r="B29" s="14" t="s">
        <v>98</v>
      </c>
      <c r="C29" s="14" t="s">
        <v>99</v>
      </c>
      <c r="D29" s="14" t="s">
        <v>109</v>
      </c>
      <c r="E29" s="18" t="s">
        <v>32</v>
      </c>
      <c r="F29" s="15">
        <v>20000</v>
      </c>
      <c r="G29" s="15">
        <f t="shared" si="3"/>
        <v>2000</v>
      </c>
      <c r="H29" s="19">
        <v>0</v>
      </c>
      <c r="I29" s="19">
        <v>0</v>
      </c>
      <c r="J29" s="19">
        <v>0</v>
      </c>
      <c r="K29" s="19">
        <v>0</v>
      </c>
      <c r="L29" s="19">
        <v>0</v>
      </c>
      <c r="M29" s="19">
        <v>0</v>
      </c>
      <c r="N29" s="19">
        <v>0</v>
      </c>
      <c r="O29" s="19">
        <v>0</v>
      </c>
      <c r="P29" s="19">
        <f t="shared" si="4"/>
        <v>2000</v>
      </c>
      <c r="Q29" s="19">
        <f t="shared" si="5"/>
        <v>18000</v>
      </c>
      <c r="R29" s="20">
        <v>44713</v>
      </c>
      <c r="S29" s="20">
        <v>44896</v>
      </c>
    </row>
    <row r="30" spans="1:19" s="16" customFormat="1" ht="12.75" x14ac:dyDescent="0.2">
      <c r="A30" s="13">
        <v>22</v>
      </c>
      <c r="B30" s="14" t="s">
        <v>69</v>
      </c>
      <c r="C30" s="14" t="s">
        <v>70</v>
      </c>
      <c r="D30" s="14" t="s">
        <v>6</v>
      </c>
      <c r="E30" s="18" t="s">
        <v>31</v>
      </c>
      <c r="F30" s="15">
        <v>22000</v>
      </c>
      <c r="G30" s="15">
        <f t="shared" si="3"/>
        <v>2200</v>
      </c>
      <c r="H30" s="19">
        <v>0</v>
      </c>
      <c r="I30" s="19">
        <v>0</v>
      </c>
      <c r="J30" s="19">
        <v>0</v>
      </c>
      <c r="K30" s="19">
        <v>0</v>
      </c>
      <c r="L30" s="19">
        <v>0</v>
      </c>
      <c r="M30" s="19">
        <v>0</v>
      </c>
      <c r="N30" s="19">
        <v>0</v>
      </c>
      <c r="O30" s="19">
        <v>0</v>
      </c>
      <c r="P30" s="19">
        <f t="shared" si="4"/>
        <v>2200</v>
      </c>
      <c r="Q30" s="19">
        <f t="shared" si="5"/>
        <v>19800</v>
      </c>
      <c r="R30" s="41">
        <v>44838</v>
      </c>
      <c r="S30" s="41">
        <v>45020</v>
      </c>
    </row>
    <row r="31" spans="1:19" s="16" customFormat="1" ht="12.75" x14ac:dyDescent="0.2">
      <c r="A31" s="13">
        <v>23</v>
      </c>
      <c r="B31" s="14" t="s">
        <v>37</v>
      </c>
      <c r="C31" s="14" t="s">
        <v>38</v>
      </c>
      <c r="D31" s="14" t="s">
        <v>6</v>
      </c>
      <c r="E31" s="18" t="s">
        <v>31</v>
      </c>
      <c r="F31" s="15">
        <f>55000</f>
        <v>55000</v>
      </c>
      <c r="G31" s="15">
        <f t="shared" si="3"/>
        <v>5500</v>
      </c>
      <c r="H31" s="19">
        <v>0</v>
      </c>
      <c r="I31" s="19">
        <v>0</v>
      </c>
      <c r="J31" s="19">
        <v>0</v>
      </c>
      <c r="K31" s="19">
        <v>0</v>
      </c>
      <c r="L31" s="19">
        <v>0</v>
      </c>
      <c r="M31" s="19">
        <v>0</v>
      </c>
      <c r="N31" s="19">
        <v>0</v>
      </c>
      <c r="O31" s="19">
        <v>0</v>
      </c>
      <c r="P31" s="19">
        <f t="shared" si="4"/>
        <v>5500</v>
      </c>
      <c r="Q31" s="19">
        <f t="shared" si="5"/>
        <v>49500</v>
      </c>
      <c r="R31" s="20">
        <v>44746</v>
      </c>
      <c r="S31" s="20">
        <v>44930</v>
      </c>
    </row>
    <row r="32" spans="1:19" s="16" customFormat="1" ht="12.75" x14ac:dyDescent="0.2">
      <c r="A32" s="13">
        <v>24</v>
      </c>
      <c r="B32" s="14" t="s">
        <v>85</v>
      </c>
      <c r="C32" s="14" t="s">
        <v>38</v>
      </c>
      <c r="D32" s="14" t="s">
        <v>6</v>
      </c>
      <c r="E32" s="18" t="s">
        <v>32</v>
      </c>
      <c r="F32" s="15">
        <v>31500</v>
      </c>
      <c r="G32" s="15">
        <f t="shared" si="3"/>
        <v>3150</v>
      </c>
      <c r="H32" s="19">
        <v>0</v>
      </c>
      <c r="I32" s="19">
        <v>0</v>
      </c>
      <c r="J32" s="19">
        <v>0</v>
      </c>
      <c r="K32" s="19">
        <v>0</v>
      </c>
      <c r="L32" s="19">
        <v>0</v>
      </c>
      <c r="M32" s="19">
        <v>0</v>
      </c>
      <c r="N32" s="19">
        <v>0</v>
      </c>
      <c r="O32" s="19">
        <v>0</v>
      </c>
      <c r="P32" s="19">
        <f t="shared" si="4"/>
        <v>3150</v>
      </c>
      <c r="Q32" s="19">
        <f t="shared" si="5"/>
        <v>28350</v>
      </c>
      <c r="R32" s="41">
        <v>44838</v>
      </c>
      <c r="S32" s="41">
        <v>45020</v>
      </c>
    </row>
    <row r="33" spans="1:19" s="16" customFormat="1" ht="12.75" x14ac:dyDescent="0.2">
      <c r="A33" s="13">
        <v>25</v>
      </c>
      <c r="B33" s="14" t="s">
        <v>56</v>
      </c>
      <c r="C33" s="14" t="s">
        <v>57</v>
      </c>
      <c r="D33" s="14" t="s">
        <v>12</v>
      </c>
      <c r="E33" s="18" t="s">
        <v>32</v>
      </c>
      <c r="F33" s="15">
        <v>25000</v>
      </c>
      <c r="G33" s="15">
        <f t="shared" si="3"/>
        <v>2500</v>
      </c>
      <c r="H33" s="19">
        <v>0</v>
      </c>
      <c r="I33" s="19">
        <v>0</v>
      </c>
      <c r="J33" s="19">
        <v>0</v>
      </c>
      <c r="K33" s="19">
        <v>0</v>
      </c>
      <c r="L33" s="19">
        <v>0</v>
      </c>
      <c r="M33" s="19">
        <v>0</v>
      </c>
      <c r="N33" s="19">
        <v>0</v>
      </c>
      <c r="O33" s="19">
        <v>0</v>
      </c>
      <c r="P33" s="19">
        <f t="shared" si="4"/>
        <v>2500</v>
      </c>
      <c r="Q33" s="19">
        <f t="shared" si="5"/>
        <v>22500</v>
      </c>
      <c r="R33" s="20">
        <v>44713</v>
      </c>
      <c r="S33" s="20">
        <v>44896</v>
      </c>
    </row>
    <row r="34" spans="1:19" s="16" customFormat="1" ht="12.75" x14ac:dyDescent="0.2">
      <c r="A34" s="13">
        <v>26</v>
      </c>
      <c r="B34" s="14" t="s">
        <v>58</v>
      </c>
      <c r="C34" s="14" t="s">
        <v>57</v>
      </c>
      <c r="D34" s="14" t="s">
        <v>12</v>
      </c>
      <c r="E34" s="18" t="s">
        <v>32</v>
      </c>
      <c r="F34" s="15">
        <v>25000</v>
      </c>
      <c r="G34" s="15">
        <f t="shared" si="3"/>
        <v>2500</v>
      </c>
      <c r="H34" s="19">
        <v>0</v>
      </c>
      <c r="I34" s="19">
        <v>0</v>
      </c>
      <c r="J34" s="19">
        <v>0</v>
      </c>
      <c r="K34" s="19">
        <v>0</v>
      </c>
      <c r="L34" s="19">
        <v>0</v>
      </c>
      <c r="M34" s="19">
        <v>0</v>
      </c>
      <c r="N34" s="19">
        <v>0</v>
      </c>
      <c r="O34" s="19">
        <v>0</v>
      </c>
      <c r="P34" s="19">
        <f t="shared" si="4"/>
        <v>2500</v>
      </c>
      <c r="Q34" s="19">
        <f t="shared" si="5"/>
        <v>22500</v>
      </c>
      <c r="R34" s="20">
        <v>44713</v>
      </c>
      <c r="S34" s="20">
        <v>44896</v>
      </c>
    </row>
    <row r="35" spans="1:19" s="16" customFormat="1" ht="12.75" x14ac:dyDescent="0.2">
      <c r="A35" s="13">
        <v>27</v>
      </c>
      <c r="B35" s="14" t="s">
        <v>76</v>
      </c>
      <c r="C35" s="14" t="s">
        <v>77</v>
      </c>
      <c r="D35" s="14" t="s">
        <v>6</v>
      </c>
      <c r="E35" s="18" t="s">
        <v>31</v>
      </c>
      <c r="F35" s="15">
        <v>22000</v>
      </c>
      <c r="G35" s="15">
        <f t="shared" si="3"/>
        <v>2200</v>
      </c>
      <c r="H35" s="19">
        <v>0</v>
      </c>
      <c r="I35" s="19">
        <v>0</v>
      </c>
      <c r="J35" s="19">
        <v>0</v>
      </c>
      <c r="K35" s="19">
        <v>0</v>
      </c>
      <c r="L35" s="19">
        <v>0</v>
      </c>
      <c r="M35" s="19">
        <v>0</v>
      </c>
      <c r="N35" s="19">
        <v>0</v>
      </c>
      <c r="O35" s="19">
        <v>0</v>
      </c>
      <c r="P35" s="19">
        <f t="shared" si="4"/>
        <v>2200</v>
      </c>
      <c r="Q35" s="19">
        <f t="shared" si="5"/>
        <v>19800</v>
      </c>
      <c r="R35" s="41">
        <v>44838</v>
      </c>
      <c r="S35" s="41">
        <v>45020</v>
      </c>
    </row>
    <row r="36" spans="1:19" s="16" customFormat="1" ht="12.75" x14ac:dyDescent="0.2">
      <c r="A36" s="13">
        <v>28</v>
      </c>
      <c r="B36" s="14" t="s">
        <v>53</v>
      </c>
      <c r="C36" s="14" t="s">
        <v>24</v>
      </c>
      <c r="D36" s="14" t="s">
        <v>28</v>
      </c>
      <c r="E36" s="18" t="s">
        <v>31</v>
      </c>
      <c r="F36" s="15">
        <v>20000</v>
      </c>
      <c r="G36" s="15">
        <f t="shared" si="3"/>
        <v>2000</v>
      </c>
      <c r="H36" s="19">
        <v>0</v>
      </c>
      <c r="I36" s="19">
        <v>0</v>
      </c>
      <c r="J36" s="19">
        <v>0</v>
      </c>
      <c r="K36" s="19">
        <v>0</v>
      </c>
      <c r="L36" s="19">
        <v>0</v>
      </c>
      <c r="M36" s="19">
        <v>0</v>
      </c>
      <c r="N36" s="19">
        <v>0</v>
      </c>
      <c r="O36" s="19">
        <v>0</v>
      </c>
      <c r="P36" s="19">
        <f t="shared" si="4"/>
        <v>2000</v>
      </c>
      <c r="Q36" s="19">
        <f t="shared" si="5"/>
        <v>18000</v>
      </c>
      <c r="R36" s="20">
        <v>44684</v>
      </c>
      <c r="S36" s="20">
        <v>44868</v>
      </c>
    </row>
    <row r="37" spans="1:19" s="16" customFormat="1" ht="12.75" x14ac:dyDescent="0.2">
      <c r="A37" s="13">
        <v>29</v>
      </c>
      <c r="B37" s="14" t="s">
        <v>39</v>
      </c>
      <c r="C37" s="14" t="s">
        <v>40</v>
      </c>
      <c r="D37" s="14" t="s">
        <v>28</v>
      </c>
      <c r="E37" s="18" t="s">
        <v>32</v>
      </c>
      <c r="F37" s="15">
        <f>44000</f>
        <v>44000</v>
      </c>
      <c r="G37" s="15">
        <f t="shared" si="3"/>
        <v>4400</v>
      </c>
      <c r="H37" s="19">
        <v>0</v>
      </c>
      <c r="I37" s="19">
        <v>0</v>
      </c>
      <c r="J37" s="19">
        <v>0</v>
      </c>
      <c r="K37" s="19">
        <v>0</v>
      </c>
      <c r="L37" s="19">
        <v>0</v>
      </c>
      <c r="M37" s="19">
        <v>0</v>
      </c>
      <c r="N37" s="19">
        <v>0</v>
      </c>
      <c r="O37" s="19">
        <v>0</v>
      </c>
      <c r="P37" s="19">
        <f t="shared" si="4"/>
        <v>4400</v>
      </c>
      <c r="Q37" s="19">
        <f t="shared" si="5"/>
        <v>39600</v>
      </c>
      <c r="R37" s="20">
        <v>44713</v>
      </c>
      <c r="S37" s="20">
        <v>44896</v>
      </c>
    </row>
    <row r="38" spans="1:19" s="16" customFormat="1" ht="12.75" x14ac:dyDescent="0.2">
      <c r="A38" s="13">
        <v>30</v>
      </c>
      <c r="B38" s="14" t="s">
        <v>74</v>
      </c>
      <c r="C38" s="14" t="s">
        <v>75</v>
      </c>
      <c r="D38" s="14" t="s">
        <v>28</v>
      </c>
      <c r="E38" s="18" t="s">
        <v>32</v>
      </c>
      <c r="F38" s="15">
        <v>22000</v>
      </c>
      <c r="G38" s="15">
        <f t="shared" si="3"/>
        <v>2200</v>
      </c>
      <c r="H38" s="19">
        <v>0</v>
      </c>
      <c r="I38" s="19">
        <v>0</v>
      </c>
      <c r="J38" s="19">
        <v>0</v>
      </c>
      <c r="K38" s="19">
        <v>0</v>
      </c>
      <c r="L38" s="19">
        <v>0</v>
      </c>
      <c r="M38" s="19">
        <v>0</v>
      </c>
      <c r="N38" s="19">
        <v>0</v>
      </c>
      <c r="O38" s="19">
        <v>0</v>
      </c>
      <c r="P38" s="19">
        <f t="shared" si="4"/>
        <v>2200</v>
      </c>
      <c r="Q38" s="19">
        <f t="shared" si="5"/>
        <v>19800</v>
      </c>
      <c r="R38" s="41">
        <v>44838</v>
      </c>
      <c r="S38" s="41">
        <v>45020</v>
      </c>
    </row>
    <row r="39" spans="1:19" s="16" customFormat="1" ht="12.75" x14ac:dyDescent="0.2">
      <c r="A39" s="13">
        <v>31</v>
      </c>
      <c r="B39" s="14" t="s">
        <v>97</v>
      </c>
      <c r="C39" s="14" t="s">
        <v>75</v>
      </c>
      <c r="D39" s="14" t="s">
        <v>28</v>
      </c>
      <c r="E39" s="18" t="s">
        <v>32</v>
      </c>
      <c r="F39" s="15">
        <v>20000</v>
      </c>
      <c r="G39" s="15">
        <f t="shared" si="3"/>
        <v>2000</v>
      </c>
      <c r="H39" s="19">
        <v>0</v>
      </c>
      <c r="I39" s="19">
        <v>0</v>
      </c>
      <c r="J39" s="19">
        <v>0</v>
      </c>
      <c r="K39" s="19">
        <v>0</v>
      </c>
      <c r="L39" s="19">
        <v>0</v>
      </c>
      <c r="M39" s="19">
        <v>0</v>
      </c>
      <c r="N39" s="19">
        <v>0</v>
      </c>
      <c r="O39" s="19">
        <v>0</v>
      </c>
      <c r="P39" s="19">
        <f t="shared" si="4"/>
        <v>2000</v>
      </c>
      <c r="Q39" s="19">
        <f t="shared" si="5"/>
        <v>18000</v>
      </c>
      <c r="R39" s="20">
        <v>44713</v>
      </c>
      <c r="S39" s="20">
        <v>44896</v>
      </c>
    </row>
    <row r="40" spans="1:19" s="16" customFormat="1" ht="12.75" x14ac:dyDescent="0.2">
      <c r="A40" s="13">
        <v>32</v>
      </c>
      <c r="B40" s="14" t="s">
        <v>14</v>
      </c>
      <c r="C40" s="14" t="s">
        <v>20</v>
      </c>
      <c r="D40" s="14" t="s">
        <v>13</v>
      </c>
      <c r="E40" s="18" t="s">
        <v>31</v>
      </c>
      <c r="F40" s="15">
        <v>85000</v>
      </c>
      <c r="G40" s="15">
        <f t="shared" si="3"/>
        <v>8500</v>
      </c>
      <c r="H40" s="19">
        <v>0</v>
      </c>
      <c r="I40" s="19">
        <v>0</v>
      </c>
      <c r="J40" s="19">
        <v>0</v>
      </c>
      <c r="K40" s="19">
        <v>0</v>
      </c>
      <c r="L40" s="19">
        <v>0</v>
      </c>
      <c r="M40" s="19">
        <v>0</v>
      </c>
      <c r="N40" s="19">
        <v>0</v>
      </c>
      <c r="O40" s="19">
        <v>0</v>
      </c>
      <c r="P40" s="19">
        <f t="shared" si="4"/>
        <v>8500</v>
      </c>
      <c r="Q40" s="19">
        <f t="shared" si="5"/>
        <v>76500</v>
      </c>
      <c r="R40" s="20">
        <v>44805</v>
      </c>
      <c r="S40" s="20">
        <v>44986</v>
      </c>
    </row>
    <row r="41" spans="1:19" s="16" customFormat="1" ht="12.75" x14ac:dyDescent="0.2">
      <c r="A41" s="13">
        <v>33</v>
      </c>
      <c r="B41" s="14" t="s">
        <v>55</v>
      </c>
      <c r="C41" s="14" t="s">
        <v>23</v>
      </c>
      <c r="D41" s="14" t="s">
        <v>13</v>
      </c>
      <c r="E41" s="18" t="s">
        <v>31</v>
      </c>
      <c r="F41" s="15">
        <v>70000</v>
      </c>
      <c r="G41" s="15">
        <f t="shared" si="3"/>
        <v>7000</v>
      </c>
      <c r="H41" s="19">
        <v>0</v>
      </c>
      <c r="I41" s="19">
        <v>0</v>
      </c>
      <c r="J41" s="19">
        <v>0</v>
      </c>
      <c r="K41" s="19">
        <v>0</v>
      </c>
      <c r="L41" s="19">
        <v>0</v>
      </c>
      <c r="M41" s="19">
        <v>0</v>
      </c>
      <c r="N41" s="19">
        <v>0</v>
      </c>
      <c r="O41" s="19">
        <v>0</v>
      </c>
      <c r="P41" s="19">
        <f t="shared" si="4"/>
        <v>7000</v>
      </c>
      <c r="Q41" s="19">
        <f t="shared" si="5"/>
        <v>63000</v>
      </c>
      <c r="R41" s="20">
        <v>44713</v>
      </c>
      <c r="S41" s="20">
        <v>44896</v>
      </c>
    </row>
    <row r="42" spans="1:19" s="16" customFormat="1" ht="12.75" x14ac:dyDescent="0.2">
      <c r="A42" s="13">
        <v>34</v>
      </c>
      <c r="B42" s="14" t="s">
        <v>84</v>
      </c>
      <c r="C42" s="14" t="s">
        <v>23</v>
      </c>
      <c r="D42" s="14" t="s">
        <v>13</v>
      </c>
      <c r="E42" s="18" t="s">
        <v>31</v>
      </c>
      <c r="F42" s="15">
        <v>60000</v>
      </c>
      <c r="G42" s="15">
        <f t="shared" si="3"/>
        <v>6000</v>
      </c>
      <c r="H42" s="19">
        <v>0</v>
      </c>
      <c r="I42" s="19">
        <v>0</v>
      </c>
      <c r="J42" s="19">
        <v>0</v>
      </c>
      <c r="K42" s="19">
        <v>0</v>
      </c>
      <c r="L42" s="19">
        <v>0</v>
      </c>
      <c r="M42" s="19">
        <v>0</v>
      </c>
      <c r="N42" s="19">
        <v>0</v>
      </c>
      <c r="O42" s="19">
        <v>0</v>
      </c>
      <c r="P42" s="19">
        <f t="shared" si="4"/>
        <v>6000</v>
      </c>
      <c r="Q42" s="19">
        <f t="shared" si="5"/>
        <v>54000</v>
      </c>
      <c r="R42" s="41">
        <v>44838</v>
      </c>
      <c r="S42" s="41">
        <v>45020</v>
      </c>
    </row>
    <row r="43" spans="1:19" s="16" customFormat="1" ht="12.75" x14ac:dyDescent="0.2">
      <c r="A43" s="13">
        <v>35</v>
      </c>
      <c r="B43" s="14" t="s">
        <v>34</v>
      </c>
      <c r="C43" s="14" t="s">
        <v>35</v>
      </c>
      <c r="D43" s="14" t="s">
        <v>36</v>
      </c>
      <c r="E43" s="18" t="s">
        <v>31</v>
      </c>
      <c r="F43" s="15">
        <v>56000</v>
      </c>
      <c r="G43" s="15">
        <f t="shared" si="3"/>
        <v>5600</v>
      </c>
      <c r="H43" s="19">
        <v>0</v>
      </c>
      <c r="I43" s="19">
        <v>0</v>
      </c>
      <c r="J43" s="19">
        <v>0</v>
      </c>
      <c r="K43" s="19">
        <v>0</v>
      </c>
      <c r="L43" s="19">
        <v>0</v>
      </c>
      <c r="M43" s="19">
        <v>0</v>
      </c>
      <c r="N43" s="19">
        <v>0</v>
      </c>
      <c r="O43" s="19">
        <v>0</v>
      </c>
      <c r="P43" s="19">
        <f t="shared" si="4"/>
        <v>5600</v>
      </c>
      <c r="Q43" s="19">
        <f t="shared" si="5"/>
        <v>50400</v>
      </c>
      <c r="R43" s="20">
        <v>44684</v>
      </c>
      <c r="S43" s="20">
        <v>44868</v>
      </c>
    </row>
    <row r="44" spans="1:19" s="16" customFormat="1" ht="12.75" x14ac:dyDescent="0.2">
      <c r="A44" s="13">
        <v>36</v>
      </c>
      <c r="B44" s="14" t="s">
        <v>90</v>
      </c>
      <c r="C44" s="14" t="s">
        <v>35</v>
      </c>
      <c r="D44" s="14" t="s">
        <v>36</v>
      </c>
      <c r="E44" s="18" t="s">
        <v>31</v>
      </c>
      <c r="F44" s="15">
        <v>47000</v>
      </c>
      <c r="G44" s="15">
        <f t="shared" si="3"/>
        <v>4700</v>
      </c>
      <c r="H44" s="19">
        <v>0</v>
      </c>
      <c r="I44" s="19">
        <v>0</v>
      </c>
      <c r="J44" s="19">
        <v>0</v>
      </c>
      <c r="K44" s="19">
        <v>0</v>
      </c>
      <c r="L44" s="19">
        <v>0</v>
      </c>
      <c r="M44" s="19">
        <v>0</v>
      </c>
      <c r="N44" s="19">
        <v>0</v>
      </c>
      <c r="O44" s="19">
        <v>0</v>
      </c>
      <c r="P44" s="19">
        <f t="shared" si="4"/>
        <v>4700</v>
      </c>
      <c r="Q44" s="19">
        <f t="shared" si="5"/>
        <v>42300</v>
      </c>
      <c r="R44" s="41">
        <v>44838</v>
      </c>
      <c r="S44" s="41">
        <v>45020</v>
      </c>
    </row>
    <row r="45" spans="1:19" s="16" customFormat="1" ht="12.75" x14ac:dyDescent="0.2">
      <c r="A45" s="13">
        <v>37</v>
      </c>
      <c r="B45" s="14" t="s">
        <v>60</v>
      </c>
      <c r="C45" s="14" t="s">
        <v>22</v>
      </c>
      <c r="D45" s="14" t="s">
        <v>17</v>
      </c>
      <c r="E45" s="18" t="s">
        <v>32</v>
      </c>
      <c r="F45" s="15">
        <v>50000</v>
      </c>
      <c r="G45" s="15">
        <f t="shared" si="3"/>
        <v>5000</v>
      </c>
      <c r="H45" s="19">
        <v>0</v>
      </c>
      <c r="I45" s="19">
        <v>0</v>
      </c>
      <c r="J45" s="19">
        <v>0</v>
      </c>
      <c r="K45" s="19">
        <v>0</v>
      </c>
      <c r="L45" s="19">
        <v>0</v>
      </c>
      <c r="M45" s="19">
        <v>0</v>
      </c>
      <c r="N45" s="19">
        <v>0</v>
      </c>
      <c r="O45" s="19">
        <v>0</v>
      </c>
      <c r="P45" s="19">
        <f t="shared" si="4"/>
        <v>5000</v>
      </c>
      <c r="Q45" s="19">
        <f t="shared" si="5"/>
        <v>45000</v>
      </c>
      <c r="R45" s="20">
        <v>44805</v>
      </c>
      <c r="S45" s="20">
        <v>44986</v>
      </c>
    </row>
    <row r="46" spans="1:19" s="16" customFormat="1" ht="12.75" x14ac:dyDescent="0.2">
      <c r="A46" s="13">
        <v>38</v>
      </c>
      <c r="B46" s="14" t="s">
        <v>89</v>
      </c>
      <c r="C46" s="14" t="s">
        <v>22</v>
      </c>
      <c r="D46" s="14" t="s">
        <v>17</v>
      </c>
      <c r="E46" s="18" t="s">
        <v>31</v>
      </c>
      <c r="F46" s="15">
        <v>75000</v>
      </c>
      <c r="G46" s="15">
        <f t="shared" si="3"/>
        <v>7500</v>
      </c>
      <c r="H46" s="19">
        <v>0</v>
      </c>
      <c r="I46" s="19">
        <v>0</v>
      </c>
      <c r="J46" s="19">
        <v>0</v>
      </c>
      <c r="K46" s="19">
        <v>0</v>
      </c>
      <c r="L46" s="19">
        <v>0</v>
      </c>
      <c r="M46" s="19">
        <v>0</v>
      </c>
      <c r="N46" s="19">
        <v>0</v>
      </c>
      <c r="O46" s="19">
        <v>0</v>
      </c>
      <c r="P46" s="19">
        <f t="shared" si="4"/>
        <v>7500</v>
      </c>
      <c r="Q46" s="19">
        <f t="shared" si="5"/>
        <v>67500</v>
      </c>
      <c r="R46" s="41">
        <v>44838</v>
      </c>
      <c r="S46" s="41">
        <v>45020</v>
      </c>
    </row>
    <row r="47" spans="1:19" s="16" customFormat="1" ht="12.75" x14ac:dyDescent="0.2">
      <c r="A47" s="13">
        <v>39</v>
      </c>
      <c r="B47" s="14" t="s">
        <v>71</v>
      </c>
      <c r="C47" s="14" t="s">
        <v>72</v>
      </c>
      <c r="D47" s="14" t="s">
        <v>73</v>
      </c>
      <c r="E47" s="18" t="s">
        <v>31</v>
      </c>
      <c r="F47" s="15">
        <v>22000</v>
      </c>
      <c r="G47" s="15">
        <f t="shared" si="3"/>
        <v>2200</v>
      </c>
      <c r="H47" s="19">
        <v>0</v>
      </c>
      <c r="I47" s="19">
        <v>0</v>
      </c>
      <c r="J47" s="19">
        <v>0</v>
      </c>
      <c r="K47" s="19">
        <v>0</v>
      </c>
      <c r="L47" s="19">
        <v>0</v>
      </c>
      <c r="M47" s="19">
        <v>0</v>
      </c>
      <c r="N47" s="19">
        <v>0</v>
      </c>
      <c r="O47" s="19">
        <v>0</v>
      </c>
      <c r="P47" s="19">
        <f t="shared" si="4"/>
        <v>2200</v>
      </c>
      <c r="Q47" s="19">
        <f t="shared" si="5"/>
        <v>19800</v>
      </c>
      <c r="R47" s="41">
        <v>44838</v>
      </c>
      <c r="S47" s="41">
        <v>45020</v>
      </c>
    </row>
    <row r="48" spans="1:19" s="16" customFormat="1" ht="12.75" x14ac:dyDescent="0.2">
      <c r="A48" s="13">
        <v>40</v>
      </c>
      <c r="B48" s="14" t="s">
        <v>101</v>
      </c>
      <c r="C48" s="14" t="s">
        <v>102</v>
      </c>
      <c r="D48" s="14" t="s">
        <v>73</v>
      </c>
      <c r="E48" s="18" t="s">
        <v>31</v>
      </c>
      <c r="F48" s="15">
        <v>60000</v>
      </c>
      <c r="G48" s="15">
        <f t="shared" si="3"/>
        <v>6000</v>
      </c>
      <c r="H48" s="19">
        <v>0</v>
      </c>
      <c r="I48" s="19">
        <v>0</v>
      </c>
      <c r="J48" s="19">
        <v>0</v>
      </c>
      <c r="K48" s="19">
        <v>0</v>
      </c>
      <c r="L48" s="19">
        <v>0</v>
      </c>
      <c r="M48" s="19">
        <v>0</v>
      </c>
      <c r="N48" s="19">
        <v>0</v>
      </c>
      <c r="O48" s="19">
        <v>0</v>
      </c>
      <c r="P48" s="19">
        <f t="shared" si="4"/>
        <v>6000</v>
      </c>
      <c r="Q48" s="19">
        <f t="shared" si="5"/>
        <v>54000</v>
      </c>
      <c r="R48" s="20">
        <v>44713</v>
      </c>
      <c r="S48" s="20">
        <v>44896</v>
      </c>
    </row>
    <row r="49" spans="1:19" s="16" customFormat="1" ht="12.75" x14ac:dyDescent="0.2">
      <c r="A49" s="13">
        <v>41</v>
      </c>
      <c r="B49" s="14" t="s">
        <v>103</v>
      </c>
      <c r="C49" s="14" t="s">
        <v>104</v>
      </c>
      <c r="D49" s="14" t="s">
        <v>73</v>
      </c>
      <c r="E49" s="18" t="s">
        <v>32</v>
      </c>
      <c r="F49" s="15">
        <v>60000</v>
      </c>
      <c r="G49" s="15">
        <f t="shared" si="3"/>
        <v>6000</v>
      </c>
      <c r="H49" s="19">
        <v>0</v>
      </c>
      <c r="I49" s="19">
        <v>0</v>
      </c>
      <c r="J49" s="19">
        <v>0</v>
      </c>
      <c r="K49" s="19">
        <v>0</v>
      </c>
      <c r="L49" s="19">
        <v>0</v>
      </c>
      <c r="M49" s="19">
        <v>0</v>
      </c>
      <c r="N49" s="19">
        <v>0</v>
      </c>
      <c r="O49" s="19">
        <v>0</v>
      </c>
      <c r="P49" s="19">
        <f t="shared" si="4"/>
        <v>6000</v>
      </c>
      <c r="Q49" s="19">
        <f t="shared" si="5"/>
        <v>54000</v>
      </c>
      <c r="R49" s="20">
        <v>44713</v>
      </c>
      <c r="S49" s="20">
        <v>44896</v>
      </c>
    </row>
    <row r="50" spans="1:19" s="16" customFormat="1" ht="12.75" x14ac:dyDescent="0.2">
      <c r="A50" s="13">
        <v>42</v>
      </c>
      <c r="B50" s="14" t="s">
        <v>61</v>
      </c>
      <c r="C50" s="14" t="s">
        <v>62</v>
      </c>
      <c r="D50" s="14" t="s">
        <v>12</v>
      </c>
      <c r="E50" s="18" t="s">
        <v>32</v>
      </c>
      <c r="F50" s="15">
        <v>70000</v>
      </c>
      <c r="G50" s="15">
        <f t="shared" si="3"/>
        <v>7000</v>
      </c>
      <c r="H50" s="19">
        <v>0</v>
      </c>
      <c r="I50" s="19">
        <v>0</v>
      </c>
      <c r="J50" s="19">
        <v>0</v>
      </c>
      <c r="K50" s="19">
        <v>0</v>
      </c>
      <c r="L50" s="19">
        <v>0</v>
      </c>
      <c r="M50" s="19">
        <v>0</v>
      </c>
      <c r="N50" s="19">
        <v>0</v>
      </c>
      <c r="O50" s="19">
        <v>0</v>
      </c>
      <c r="P50" s="19">
        <f t="shared" si="4"/>
        <v>7000</v>
      </c>
      <c r="Q50" s="19">
        <f t="shared" si="5"/>
        <v>63000</v>
      </c>
      <c r="R50" s="20">
        <v>44774</v>
      </c>
      <c r="S50" s="20">
        <v>44958</v>
      </c>
    </row>
    <row r="51" spans="1:19" s="16" customFormat="1" ht="12.75" x14ac:dyDescent="0.2">
      <c r="A51" s="13">
        <v>43</v>
      </c>
      <c r="B51" s="14" t="s">
        <v>15</v>
      </c>
      <c r="C51" s="14" t="s">
        <v>64</v>
      </c>
      <c r="D51" s="14" t="s">
        <v>110</v>
      </c>
      <c r="E51" s="18" t="s">
        <v>31</v>
      </c>
      <c r="F51" s="15">
        <v>70000</v>
      </c>
      <c r="G51" s="15">
        <f t="shared" si="3"/>
        <v>7000</v>
      </c>
      <c r="H51" s="19">
        <v>0</v>
      </c>
      <c r="I51" s="19">
        <v>0</v>
      </c>
      <c r="J51" s="19">
        <v>0</v>
      </c>
      <c r="K51" s="19">
        <v>0</v>
      </c>
      <c r="L51" s="19">
        <v>0</v>
      </c>
      <c r="M51" s="19">
        <v>0</v>
      </c>
      <c r="N51" s="19">
        <v>0</v>
      </c>
      <c r="O51" s="19">
        <v>0</v>
      </c>
      <c r="P51" s="19">
        <f t="shared" si="4"/>
        <v>7000</v>
      </c>
      <c r="Q51" s="19">
        <f t="shared" si="5"/>
        <v>63000</v>
      </c>
      <c r="R51" s="20">
        <v>44713</v>
      </c>
      <c r="S51" s="20">
        <v>44896</v>
      </c>
    </row>
    <row r="52" spans="1:19" s="16" customFormat="1" ht="12.75" x14ac:dyDescent="0.2">
      <c r="A52" s="13">
        <v>44</v>
      </c>
      <c r="B52" s="14" t="s">
        <v>25</v>
      </c>
      <c r="C52" s="14" t="s">
        <v>26</v>
      </c>
      <c r="D52" s="14" t="s">
        <v>12</v>
      </c>
      <c r="E52" s="18" t="s">
        <v>32</v>
      </c>
      <c r="F52" s="15">
        <v>25000</v>
      </c>
      <c r="G52" s="15">
        <f t="shared" si="3"/>
        <v>2500</v>
      </c>
      <c r="H52" s="19">
        <v>0</v>
      </c>
      <c r="I52" s="19">
        <v>0</v>
      </c>
      <c r="J52" s="19">
        <v>0</v>
      </c>
      <c r="K52" s="19">
        <v>0</v>
      </c>
      <c r="L52" s="19">
        <v>0</v>
      </c>
      <c r="M52" s="19">
        <v>0</v>
      </c>
      <c r="N52" s="19">
        <v>0</v>
      </c>
      <c r="O52" s="19">
        <v>0</v>
      </c>
      <c r="P52" s="19">
        <f t="shared" si="4"/>
        <v>2500</v>
      </c>
      <c r="Q52" s="19">
        <f t="shared" si="5"/>
        <v>22500</v>
      </c>
      <c r="R52" s="20">
        <v>44684</v>
      </c>
      <c r="S52" s="20">
        <v>44868</v>
      </c>
    </row>
    <row r="53" spans="1:19" s="16" customFormat="1" ht="12.75" x14ac:dyDescent="0.2">
      <c r="A53" s="13">
        <v>45</v>
      </c>
      <c r="B53" s="14" t="s">
        <v>86</v>
      </c>
      <c r="C53" s="14" t="s">
        <v>87</v>
      </c>
      <c r="D53" s="14" t="s">
        <v>88</v>
      </c>
      <c r="E53" s="18" t="s">
        <v>31</v>
      </c>
      <c r="F53" s="15">
        <v>50000</v>
      </c>
      <c r="G53" s="15">
        <f t="shared" si="3"/>
        <v>5000</v>
      </c>
      <c r="H53" s="19">
        <v>0</v>
      </c>
      <c r="I53" s="19">
        <v>0</v>
      </c>
      <c r="J53" s="19">
        <v>0</v>
      </c>
      <c r="K53" s="19">
        <v>0</v>
      </c>
      <c r="L53" s="19">
        <v>0</v>
      </c>
      <c r="M53" s="19">
        <v>0</v>
      </c>
      <c r="N53" s="19">
        <v>0</v>
      </c>
      <c r="O53" s="19">
        <v>0</v>
      </c>
      <c r="P53" s="19">
        <f t="shared" si="4"/>
        <v>5000</v>
      </c>
      <c r="Q53" s="19">
        <f t="shared" si="5"/>
        <v>45000</v>
      </c>
      <c r="R53" s="41">
        <v>44838</v>
      </c>
      <c r="S53" s="41">
        <v>45020</v>
      </c>
    </row>
    <row r="54" spans="1:19" x14ac:dyDescent="0.2">
      <c r="A54" s="11" t="s">
        <v>33</v>
      </c>
      <c r="B54" s="12"/>
      <c r="G54" s="3"/>
      <c r="H54" s="3"/>
      <c r="I54" s="3"/>
      <c r="M54" s="4"/>
      <c r="N54" s="4"/>
      <c r="O54" s="4"/>
      <c r="P54" s="4"/>
    </row>
    <row r="55" spans="1:19" x14ac:dyDescent="0.2">
      <c r="A55" s="11" t="s">
        <v>112</v>
      </c>
      <c r="B55" s="12"/>
      <c r="G55" s="3"/>
      <c r="H55" s="3"/>
      <c r="I55" s="3"/>
      <c r="M55" s="4"/>
      <c r="N55" s="4"/>
      <c r="O55" s="4"/>
      <c r="P55" s="4"/>
    </row>
    <row r="56" spans="1:19" x14ac:dyDescent="0.2">
      <c r="A56" s="11" t="s">
        <v>113</v>
      </c>
      <c r="B56" s="12"/>
      <c r="G56" s="3"/>
      <c r="H56" s="3"/>
      <c r="I56" s="3"/>
      <c r="M56" s="4"/>
      <c r="N56" s="4"/>
      <c r="O56" s="4"/>
      <c r="P56" s="4"/>
    </row>
    <row r="57" spans="1:19" x14ac:dyDescent="0.2">
      <c r="G57" s="3"/>
      <c r="H57" s="3"/>
      <c r="I57" s="3"/>
      <c r="M57" s="4"/>
      <c r="N57" s="4"/>
      <c r="O57" s="4"/>
      <c r="P57" s="4"/>
    </row>
    <row r="58" spans="1:19" ht="15" x14ac:dyDescent="0.25">
      <c r="B58" s="1" t="s">
        <v>18</v>
      </c>
      <c r="C58" s="4"/>
      <c r="D58" s="4"/>
      <c r="E58" s="4"/>
      <c r="J58" s="4"/>
      <c r="K58" s="4"/>
      <c r="L58" s="4"/>
      <c r="N58" s="2" t="s">
        <v>19</v>
      </c>
    </row>
    <row r="59" spans="1:19" x14ac:dyDescent="0.2">
      <c r="G59" s="3"/>
      <c r="H59" s="3"/>
      <c r="I59" s="3"/>
      <c r="M59" s="4"/>
      <c r="N59" s="4"/>
      <c r="O59" s="4"/>
      <c r="P59" s="4"/>
    </row>
    <row r="60" spans="1:19" x14ac:dyDescent="0.2">
      <c r="G60" s="3"/>
      <c r="H60" s="3"/>
      <c r="I60" s="3"/>
      <c r="M60" s="4"/>
      <c r="N60" s="4"/>
      <c r="O60" s="4"/>
      <c r="P60" s="4"/>
    </row>
    <row r="61" spans="1:19" x14ac:dyDescent="0.2">
      <c r="G61" s="3"/>
      <c r="H61" s="3"/>
      <c r="I61" s="3"/>
      <c r="M61" s="4"/>
      <c r="N61" s="4"/>
      <c r="O61" s="4"/>
      <c r="P61" s="4"/>
    </row>
    <row r="62" spans="1:19" x14ac:dyDescent="0.2">
      <c r="G62" s="3"/>
      <c r="H62" s="3"/>
      <c r="I62" s="3"/>
      <c r="M62" s="4"/>
      <c r="N62" s="4"/>
      <c r="O62" s="4"/>
      <c r="P62" s="4"/>
    </row>
    <row r="63" spans="1:19" x14ac:dyDescent="0.2">
      <c r="G63" s="3"/>
      <c r="H63" s="3"/>
      <c r="I63" s="3"/>
      <c r="M63" s="4"/>
      <c r="N63" s="4"/>
      <c r="O63" s="4"/>
      <c r="P63" s="4"/>
    </row>
    <row r="64" spans="1:19" x14ac:dyDescent="0.2">
      <c r="F64" s="3"/>
      <c r="G64" s="3"/>
      <c r="H64" s="3"/>
      <c r="I64" s="3"/>
      <c r="M64" s="4"/>
      <c r="N64" s="4"/>
      <c r="O64" s="4"/>
      <c r="P64" s="4"/>
    </row>
    <row r="65" spans="6:16" x14ac:dyDescent="0.2">
      <c r="F65" s="3"/>
      <c r="G65" s="3"/>
      <c r="H65" s="3"/>
      <c r="I65" s="3"/>
      <c r="M65" s="4"/>
      <c r="N65" s="4"/>
      <c r="O65" s="4"/>
      <c r="P65" s="4"/>
    </row>
    <row r="66" spans="6:16" x14ac:dyDescent="0.2">
      <c r="F66" s="3"/>
      <c r="G66" s="3"/>
      <c r="H66" s="3"/>
      <c r="I66" s="3"/>
      <c r="M66" s="4"/>
      <c r="N66" s="4"/>
      <c r="O66" s="4"/>
      <c r="P66" s="4"/>
    </row>
    <row r="67" spans="6:16" x14ac:dyDescent="0.2">
      <c r="F67" s="3"/>
      <c r="G67" s="3"/>
      <c r="H67" s="3"/>
      <c r="I67" s="3"/>
      <c r="M67" s="4"/>
      <c r="N67" s="4"/>
      <c r="O67" s="4"/>
      <c r="P67" s="4"/>
    </row>
    <row r="68" spans="6:16" x14ac:dyDescent="0.2">
      <c r="F68" s="3"/>
      <c r="G68" s="3"/>
      <c r="H68" s="3"/>
      <c r="I68" s="3"/>
      <c r="M68" s="4"/>
      <c r="N68" s="4"/>
      <c r="O68" s="4"/>
      <c r="P68" s="4"/>
    </row>
    <row r="69" spans="6:16" x14ac:dyDescent="0.2">
      <c r="F69" s="3"/>
      <c r="G69" s="3"/>
      <c r="H69" s="3"/>
      <c r="I69" s="3"/>
      <c r="M69" s="4"/>
      <c r="N69" s="4"/>
      <c r="O69" s="4"/>
      <c r="P69" s="4"/>
    </row>
    <row r="70" spans="6:16" x14ac:dyDescent="0.2">
      <c r="F70" s="3"/>
      <c r="G70" s="3"/>
      <c r="H70" s="3"/>
      <c r="I70" s="3"/>
      <c r="M70" s="4"/>
      <c r="N70" s="4"/>
      <c r="O70" s="4"/>
      <c r="P70" s="4"/>
    </row>
    <row r="71" spans="6:16" x14ac:dyDescent="0.2">
      <c r="F71" s="3"/>
      <c r="G71" s="3"/>
      <c r="H71" s="3"/>
      <c r="I71" s="3"/>
      <c r="M71" s="4"/>
      <c r="N71" s="4"/>
      <c r="O71" s="4"/>
      <c r="P71" s="4"/>
    </row>
    <row r="72" spans="6:16" x14ac:dyDescent="0.2">
      <c r="F72" s="3"/>
      <c r="G72" s="3"/>
      <c r="H72" s="3"/>
      <c r="I72" s="3"/>
      <c r="M72" s="4"/>
      <c r="N72" s="4"/>
      <c r="O72" s="4"/>
      <c r="P72" s="4"/>
    </row>
    <row r="73" spans="6:16" x14ac:dyDescent="0.2">
      <c r="F73" s="3"/>
      <c r="G73" s="3"/>
      <c r="H73" s="3"/>
      <c r="I73" s="3"/>
      <c r="M73" s="4"/>
      <c r="N73" s="4"/>
      <c r="O73" s="4"/>
      <c r="P73" s="4"/>
    </row>
    <row r="74" spans="6:16" x14ac:dyDescent="0.2">
      <c r="F74" s="3"/>
      <c r="G74" s="3"/>
      <c r="H74" s="3"/>
      <c r="I74" s="3"/>
      <c r="M74" s="4"/>
      <c r="N74" s="4"/>
      <c r="O74" s="4"/>
      <c r="P74" s="4"/>
    </row>
    <row r="75" spans="6:16" x14ac:dyDescent="0.2">
      <c r="F75" s="3"/>
      <c r="G75" s="3"/>
      <c r="H75" s="3"/>
      <c r="I75" s="3"/>
      <c r="M75" s="4"/>
      <c r="N75" s="4"/>
      <c r="O75" s="4"/>
      <c r="P75" s="4"/>
    </row>
    <row r="76" spans="6:16" x14ac:dyDescent="0.2">
      <c r="F76" s="3"/>
      <c r="G76" s="3"/>
      <c r="H76" s="3"/>
      <c r="I76" s="3"/>
      <c r="M76" s="4"/>
      <c r="N76" s="4"/>
      <c r="O76" s="4"/>
      <c r="P76" s="4"/>
    </row>
    <row r="77" spans="6:16" x14ac:dyDescent="0.2">
      <c r="F77" s="3"/>
      <c r="G77" s="3"/>
      <c r="H77" s="3"/>
      <c r="I77" s="3"/>
      <c r="M77" s="4"/>
      <c r="N77" s="4"/>
      <c r="O77" s="4"/>
      <c r="P77" s="4"/>
    </row>
    <row r="78" spans="6:16" x14ac:dyDescent="0.2">
      <c r="F78" s="3"/>
      <c r="G78" s="3"/>
      <c r="H78" s="3"/>
      <c r="I78" s="3"/>
      <c r="M78" s="4"/>
      <c r="N78" s="4"/>
      <c r="O78" s="4"/>
      <c r="P78" s="4"/>
    </row>
    <row r="79" spans="6:16" x14ac:dyDescent="0.2">
      <c r="F79" s="3"/>
      <c r="G79" s="3"/>
      <c r="H79" s="3"/>
      <c r="I79" s="3"/>
      <c r="M79" s="4"/>
      <c r="N79" s="4"/>
      <c r="O79" s="4"/>
      <c r="P79" s="4"/>
    </row>
    <row r="80" spans="6:16" x14ac:dyDescent="0.2">
      <c r="F80" s="3"/>
      <c r="G80" s="3"/>
      <c r="H80" s="3"/>
      <c r="I80" s="3"/>
      <c r="M80" s="4"/>
      <c r="N80" s="4"/>
      <c r="O80" s="4"/>
      <c r="P80" s="4"/>
    </row>
    <row r="81" spans="6:16" x14ac:dyDescent="0.2">
      <c r="F81" s="3"/>
      <c r="G81" s="3"/>
      <c r="H81" s="3"/>
      <c r="I81" s="3"/>
      <c r="M81" s="4"/>
      <c r="N81" s="4"/>
      <c r="O81" s="4"/>
      <c r="P81" s="4"/>
    </row>
    <row r="82" spans="6:16" x14ac:dyDescent="0.2">
      <c r="F82" s="3"/>
      <c r="G82" s="3"/>
      <c r="H82" s="3"/>
      <c r="I82" s="3"/>
      <c r="M82" s="4"/>
      <c r="N82" s="4"/>
      <c r="O82" s="4"/>
      <c r="P82" s="4"/>
    </row>
    <row r="83" spans="6:16" x14ac:dyDescent="0.2">
      <c r="F83" s="3"/>
      <c r="G83" s="3"/>
      <c r="H83" s="3"/>
      <c r="I83" s="3"/>
      <c r="M83" s="4"/>
      <c r="N83" s="4"/>
      <c r="O83" s="4"/>
      <c r="P83" s="4"/>
    </row>
    <row r="84" spans="6:16" x14ac:dyDescent="0.2">
      <c r="F84" s="3"/>
      <c r="G84" s="3"/>
      <c r="H84" s="3"/>
      <c r="I84" s="3"/>
      <c r="M84" s="4"/>
      <c r="N84" s="4"/>
      <c r="O84" s="4"/>
      <c r="P84" s="4"/>
    </row>
    <row r="85" spans="6:16" x14ac:dyDescent="0.2">
      <c r="F85" s="3"/>
      <c r="G85" s="3"/>
      <c r="H85" s="3"/>
      <c r="I85" s="3"/>
      <c r="M85" s="4"/>
      <c r="N85" s="4"/>
      <c r="O85" s="4"/>
      <c r="P85" s="4"/>
    </row>
    <row r="86" spans="6:16" x14ac:dyDescent="0.2">
      <c r="F86" s="3"/>
      <c r="G86" s="3"/>
      <c r="H86" s="3"/>
      <c r="I86" s="3"/>
      <c r="M86" s="4"/>
      <c r="N86" s="4"/>
      <c r="O86" s="4"/>
      <c r="P86" s="4"/>
    </row>
    <row r="87" spans="6:16" x14ac:dyDescent="0.2">
      <c r="F87" s="3"/>
      <c r="G87" s="3"/>
      <c r="H87" s="3"/>
      <c r="I87" s="3"/>
      <c r="M87" s="4"/>
      <c r="N87" s="4"/>
      <c r="O87" s="4"/>
      <c r="P87" s="4"/>
    </row>
    <row r="88" spans="6:16" x14ac:dyDescent="0.2">
      <c r="F88" s="3"/>
      <c r="G88" s="3"/>
      <c r="H88" s="3"/>
      <c r="I88" s="3"/>
      <c r="M88" s="4"/>
      <c r="N88" s="4"/>
      <c r="O88" s="4"/>
      <c r="P88" s="4"/>
    </row>
    <row r="89" spans="6:16" x14ac:dyDescent="0.2">
      <c r="F89" s="3"/>
      <c r="G89" s="3"/>
      <c r="H89" s="3"/>
      <c r="I89" s="3"/>
      <c r="M89" s="4"/>
      <c r="N89" s="4"/>
      <c r="O89" s="4"/>
      <c r="P89" s="4"/>
    </row>
    <row r="90" spans="6:16" x14ac:dyDescent="0.2">
      <c r="F90" s="3"/>
      <c r="G90" s="3"/>
      <c r="H90" s="3"/>
      <c r="I90" s="3"/>
      <c r="M90" s="4"/>
      <c r="N90" s="4"/>
      <c r="O90" s="4"/>
      <c r="P90" s="4"/>
    </row>
    <row r="91" spans="6:16" x14ac:dyDescent="0.2">
      <c r="F91" s="3"/>
      <c r="G91" s="3"/>
      <c r="H91" s="3"/>
      <c r="I91" s="3"/>
      <c r="M91" s="4"/>
      <c r="N91" s="4"/>
      <c r="O91" s="4"/>
      <c r="P91" s="4"/>
    </row>
    <row r="92" spans="6:16" x14ac:dyDescent="0.2">
      <c r="F92" s="3"/>
      <c r="G92" s="3"/>
      <c r="H92" s="3"/>
      <c r="I92" s="3"/>
      <c r="M92" s="4"/>
      <c r="N92" s="4"/>
      <c r="O92" s="4"/>
      <c r="P92" s="4"/>
    </row>
    <row r="93" spans="6:16" x14ac:dyDescent="0.2">
      <c r="F93" s="3"/>
      <c r="G93" s="3"/>
      <c r="H93" s="3"/>
      <c r="I93" s="3"/>
      <c r="M93" s="4"/>
      <c r="N93" s="4"/>
      <c r="O93" s="4"/>
      <c r="P93" s="4"/>
    </row>
    <row r="94" spans="6:16" x14ac:dyDescent="0.2">
      <c r="F94" s="3"/>
      <c r="G94" s="3"/>
      <c r="H94" s="3"/>
      <c r="I94" s="3"/>
      <c r="M94" s="4"/>
      <c r="N94" s="4"/>
      <c r="O94" s="4"/>
      <c r="P94" s="4"/>
    </row>
    <row r="95" spans="6:16" x14ac:dyDescent="0.2">
      <c r="F95" s="3"/>
      <c r="G95" s="3"/>
      <c r="H95" s="3"/>
      <c r="I95" s="3"/>
      <c r="M95" s="4"/>
      <c r="N95" s="4"/>
      <c r="O95" s="4"/>
      <c r="P95" s="4"/>
    </row>
    <row r="96" spans="6:16" x14ac:dyDescent="0.2">
      <c r="F96" s="3"/>
      <c r="G96" s="3"/>
      <c r="H96" s="3"/>
      <c r="I96" s="3"/>
      <c r="M96" s="4"/>
      <c r="N96" s="4"/>
      <c r="O96" s="4"/>
      <c r="P96" s="4"/>
    </row>
    <row r="97" spans="6:16" x14ac:dyDescent="0.2">
      <c r="F97" s="3"/>
      <c r="G97" s="3"/>
      <c r="H97" s="3"/>
      <c r="I97" s="3"/>
      <c r="M97" s="4"/>
      <c r="N97" s="4"/>
      <c r="O97" s="4"/>
      <c r="P97" s="4"/>
    </row>
    <row r="98" spans="6:16" x14ac:dyDescent="0.2">
      <c r="F98" s="3"/>
      <c r="G98" s="3"/>
      <c r="H98" s="3"/>
      <c r="I98" s="3"/>
      <c r="M98" s="4"/>
      <c r="N98" s="4"/>
      <c r="O98" s="4"/>
      <c r="P98" s="4"/>
    </row>
    <row r="99" spans="6:16" x14ac:dyDescent="0.2">
      <c r="F99" s="3"/>
      <c r="G99" s="3"/>
      <c r="H99" s="3"/>
      <c r="I99" s="3"/>
      <c r="M99" s="4"/>
      <c r="N99" s="4"/>
      <c r="O99" s="4"/>
      <c r="P99" s="4"/>
    </row>
    <row r="100" spans="6:16" x14ac:dyDescent="0.2">
      <c r="F100" s="3"/>
      <c r="G100" s="3"/>
      <c r="H100" s="3"/>
      <c r="I100" s="3"/>
      <c r="M100" s="4"/>
      <c r="N100" s="4"/>
      <c r="O100" s="4"/>
      <c r="P100" s="4"/>
    </row>
    <row r="101" spans="6:16" x14ac:dyDescent="0.2">
      <c r="F101" s="3"/>
      <c r="G101" s="3"/>
      <c r="H101" s="3"/>
      <c r="I101" s="3"/>
      <c r="M101" s="4"/>
      <c r="N101" s="4"/>
      <c r="O101" s="4"/>
      <c r="P101" s="4"/>
    </row>
    <row r="102" spans="6:16" x14ac:dyDescent="0.2">
      <c r="F102" s="3"/>
      <c r="G102" s="3"/>
      <c r="H102" s="3"/>
      <c r="I102" s="3"/>
      <c r="M102" s="4"/>
      <c r="N102" s="4"/>
      <c r="O102" s="4"/>
      <c r="P102" s="4"/>
    </row>
    <row r="103" spans="6:16" x14ac:dyDescent="0.2">
      <c r="F103" s="3"/>
      <c r="G103" s="3"/>
      <c r="H103" s="3"/>
      <c r="I103" s="3"/>
      <c r="M103" s="4"/>
      <c r="N103" s="4"/>
      <c r="O103" s="4"/>
      <c r="P103" s="4"/>
    </row>
    <row r="104" spans="6:16" x14ac:dyDescent="0.2">
      <c r="F104" s="3"/>
      <c r="G104" s="3"/>
      <c r="H104" s="3"/>
      <c r="I104" s="3"/>
      <c r="M104" s="4"/>
      <c r="N104" s="4"/>
      <c r="O104" s="4"/>
      <c r="P104" s="4"/>
    </row>
    <row r="105" spans="6:16" x14ac:dyDescent="0.2">
      <c r="F105" s="3"/>
      <c r="G105" s="3"/>
      <c r="H105" s="3"/>
      <c r="I105" s="3"/>
      <c r="M105" s="4"/>
      <c r="N105" s="4"/>
      <c r="O105" s="4"/>
      <c r="P105" s="4"/>
    </row>
  </sheetData>
  <mergeCells count="22">
    <mergeCell ref="F7:F8"/>
    <mergeCell ref="E7:E8"/>
    <mergeCell ref="N7:N8"/>
    <mergeCell ref="M7:M8"/>
    <mergeCell ref="L7:L8"/>
    <mergeCell ref="K7:K8"/>
    <mergeCell ref="A3:S3"/>
    <mergeCell ref="A4:S4"/>
    <mergeCell ref="J7:J8"/>
    <mergeCell ref="R7:S7"/>
    <mergeCell ref="Q7:Q8"/>
    <mergeCell ref="P7:P8"/>
    <mergeCell ref="O7:O8"/>
    <mergeCell ref="A5:S5"/>
    <mergeCell ref="A6:S6"/>
    <mergeCell ref="D7:D8"/>
    <mergeCell ref="A7:A8"/>
    <mergeCell ref="B7:B8"/>
    <mergeCell ref="C7:C8"/>
    <mergeCell ref="I7:I8"/>
    <mergeCell ref="H7:H8"/>
    <mergeCell ref="G7:G8"/>
  </mergeCells>
  <pageMargins left="0.70866141732283472" right="0.70866141732283472" top="0.74803149606299213" bottom="0.74803149606299213" header="0.31496062992125984" footer="0.31496062992125984"/>
  <pageSetup paperSize="5" scale="52" orientation="landscape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a425c96b-313c-43ce-820c-dafd782290ad" xsi:nil="true"/>
    <lcf76f155ced4ddcb4097134ff3c332f xmlns="8ec24357-8104-4f74-b4c1-888e152a16c5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0FC7B3E21D739F408D40BDF48FCFF891" ma:contentTypeVersion="13" ma:contentTypeDescription="Crear nuevo documento." ma:contentTypeScope="" ma:versionID="1cd71eba32a9d7f26e82cc35eee988e6">
  <xsd:schema xmlns:xsd="http://www.w3.org/2001/XMLSchema" xmlns:xs="http://www.w3.org/2001/XMLSchema" xmlns:p="http://schemas.microsoft.com/office/2006/metadata/properties" xmlns:ns2="8ec24357-8104-4f74-b4c1-888e152a16c5" xmlns:ns3="a425c96b-313c-43ce-820c-dafd782290ad" targetNamespace="http://schemas.microsoft.com/office/2006/metadata/properties" ma:root="true" ma:fieldsID="6122e78d426b74af61c4986f455bc50d" ns2:_="" ns3:_="">
    <xsd:import namespace="8ec24357-8104-4f74-b4c1-888e152a16c5"/>
    <xsd:import namespace="a425c96b-313c-43ce-820c-dafd782290ad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ec24357-8104-4f74-b4c1-888e152a16c5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5" nillable="true" ma:displayName="Location" ma:internalName="MediaServiceLocation" ma:readOnly="true">
      <xsd:simpleType>
        <xsd:restriction base="dms:Text"/>
      </xsd:simpleType>
    </xsd:element>
    <xsd:element name="lcf76f155ced4ddcb4097134ff3c332f" ma:index="19" nillable="true" ma:taxonomy="true" ma:internalName="lcf76f155ced4ddcb4097134ff3c332f" ma:taxonomyFieldName="MediaServiceImageTags" ma:displayName="Etiquetas de imagen" ma:readOnly="false" ma:fieldId="{5cf76f15-5ced-4ddc-b409-7134ff3c332f}" ma:taxonomyMulti="true" ma:sspId="fc909f62-2a63-4dc6-96cc-8a770143e067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425c96b-313c-43ce-820c-dafd782290ad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7190d012-6592-41b4-9b03-44b43de7e004}" ma:internalName="TaxCatchAll" ma:showField="CatchAllData" ma:web="a425c96b-313c-43ce-820c-dafd782290ad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4EFE0C11-DB8C-48FD-968B-653E2EA9D72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AAEF15D8-17C7-44F4-9FA6-2D84953057A9}">
  <ds:schemaRefs>
    <ds:schemaRef ds:uri="a425c96b-313c-43ce-820c-dafd782290ad"/>
    <ds:schemaRef ds:uri="http://www.w3.org/XML/1998/namespace"/>
    <ds:schemaRef ds:uri="8ec24357-8104-4f74-b4c1-888e152a16c5"/>
    <ds:schemaRef ds:uri="http://schemas.microsoft.com/office/2006/metadata/properties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http://schemas.openxmlformats.org/package/2006/metadata/core-properties"/>
    <ds:schemaRef ds:uri="http://purl.org/dc/dcmitype/"/>
    <ds:schemaRef ds:uri="http://purl.org/dc/terms/"/>
  </ds:schemaRefs>
</ds:datastoreItem>
</file>

<file path=customXml/itemProps3.xml><?xml version="1.0" encoding="utf-8"?>
<ds:datastoreItem xmlns:ds="http://schemas.openxmlformats.org/officeDocument/2006/customXml" ds:itemID="{2FB08079-F187-48A9-A8EC-DD32AFC7EF45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8ec24357-8104-4f74-b4c1-888e152a16c5"/>
    <ds:schemaRef ds:uri="a425c96b-313c-43ce-820c-dafd782290ad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2006-09-12T12:46:56Z</dcterms:created>
  <dcterms:modified xsi:type="dcterms:W3CDTF">2022-11-08T17:19:53Z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0x0101000FC7B3E21D739F408D40BDF48FCFF891</vt:lpwstr>
  </property>
  <property fmtid="{D5CDD505-2E9C-101B-9397-08002B2CF9AE}" pid="3" name="MediaServiceImageTags">
    <vt:lpwstr/>
  </property>
</Properties>
</file>