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128" documentId="13_ncr:1_{4F49E591-72D7-44AC-9B4B-AB1CD06FC2E6}" xr6:coauthVersionLast="47" xr6:coauthVersionMax="47" xr10:uidLastSave="{B8DDFA9C-610C-46B6-B2E2-F9C39ABC99C3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40" l="1"/>
  <c r="F40" i="40"/>
  <c r="F24" i="40"/>
  <c r="F20" i="40"/>
  <c r="G44" i="40" l="1"/>
  <c r="P44" i="40"/>
  <c r="Q44" i="40"/>
  <c r="G9" i="40" l="1"/>
  <c r="P9" i="40" s="1"/>
  <c r="Q9" i="40" s="1"/>
  <c r="G40" i="40"/>
  <c r="P40" i="40" s="1"/>
  <c r="Q40" i="40" s="1"/>
  <c r="G41" i="40"/>
  <c r="P41" i="40" s="1"/>
  <c r="G42" i="40"/>
  <c r="P42" i="40" s="1"/>
  <c r="Q42" i="40" s="1"/>
  <c r="G43" i="40"/>
  <c r="P43" i="40" s="1"/>
  <c r="Q43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5" i="40"/>
  <c r="P25" i="40" s="1"/>
  <c r="Q25" i="40" s="1"/>
  <c r="G26" i="40"/>
  <c r="P26" i="40" s="1"/>
  <c r="Q26" i="40" s="1"/>
  <c r="G27" i="40"/>
  <c r="P27" i="40" s="1"/>
  <c r="Q27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Q41" i="40" l="1"/>
  <c r="G24" i="40"/>
  <c r="P24" i="40" s="1"/>
  <c r="Q24" i="40" s="1"/>
</calcChain>
</file>

<file path=xl/sharedStrings.xml><?xml version="1.0" encoding="utf-8"?>
<sst xmlns="http://schemas.openxmlformats.org/spreadsheetml/2006/main" count="175" uniqueCount="100">
  <si>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</si>
  <si>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</si>
  <si>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</si>
  <si>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</si>
  <si>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</si>
  <si>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</si>
  <si>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</si>
  <si>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</si>
  <si>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</si>
  <si>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</si>
  <si>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</si>
  <si>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</si>
  <si>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</si>
  <si>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</si>
  <si>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</si>
  <si>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</si>
  <si>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</si>
  <si>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</si>
  <si>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</si>
  <si>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LUISA EMILIA PUJOLS ARIAS</t>
  </si>
  <si>
    <t>SUELDO BRUTO RD$</t>
  </si>
  <si>
    <t>FELICITA JORGE</t>
  </si>
  <si>
    <t>DIVISION DE ECONOMIA</t>
  </si>
  <si>
    <t>GANDARI PARADAS MEDRANO</t>
  </si>
  <si>
    <t>MANUEL EMILIO PORTES</t>
  </si>
  <si>
    <t>TEOFILO CRUZ RODRIGUEZ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</si>
  <si>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</si>
  <si>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</si>
  <si>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</si>
  <si>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</si>
  <si>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</si>
  <si>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</si>
  <si>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 MARINA GONZALEZ</t>
  </si>
  <si>
    <t>SUPERVISOR DE SERVICIOS GENERALES</t>
  </si>
  <si>
    <t>FRANCIS RAFAEL ESTEVEZ</t>
  </si>
  <si>
    <t>ANALISTA DE FACTIBILIDAD</t>
  </si>
  <si>
    <t>AUXILIAR ADMINISTRATIVA</t>
  </si>
  <si>
    <t>RICARDO ALEXIS DIAZ</t>
  </si>
  <si>
    <t>MIEMBRO COMITÉ SEGURIDAD</t>
  </si>
  <si>
    <t>MANUEL ESCALANTE</t>
  </si>
  <si>
    <t>JEOMARIS TERESA SIFRES</t>
  </si>
  <si>
    <t>ANALISTA FINANCIERA</t>
  </si>
  <si>
    <t>RADHAMES REYES ZAPATA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</si>
  <si>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</si>
  <si>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</si>
  <si>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</si>
  <si>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</si>
  <si>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</si>
  <si>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</si>
  <si>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</si>
  <si>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RAIMELY GUERRERO</t>
  </si>
  <si>
    <t>SILVIO CABRERA CASTILLO</t>
  </si>
  <si>
    <t>COMITÉ DE SEGURIDAD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</si>
  <si>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</si>
  <si>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</si>
  <si>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</si>
  <si>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</si>
  <si>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</si>
  <si>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</si>
  <si>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</si>
  <si>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</si>
  <si>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</si>
  <si>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</si>
  <si>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</si>
  <si>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</si>
  <si>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</si>
  <si>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MARIA ALTAGRACIA ARIAS</t>
  </si>
  <si>
    <t>YORLENI DEL CARMEN LORA</t>
  </si>
  <si>
    <t>DISEÑADOR PAGINA WED</t>
  </si>
  <si>
    <t>TECNICO EN CONTABILIDAD</t>
  </si>
  <si>
    <t>AUXILIAR CONTABILIDAD</t>
  </si>
  <si>
    <t>TECNICO ADMINISTRATIVO</t>
  </si>
  <si>
    <t>AUXILIAR TRANSPORTACION</t>
  </si>
  <si>
    <t>DIVISION DE CONTABILIDAD</t>
  </si>
  <si>
    <t>31/012/2021</t>
  </si>
  <si>
    <t>DANILCIA GUITIERREZ GOMEZ</t>
  </si>
  <si>
    <t>TECNICO EN CONTROL DE BIENES</t>
  </si>
  <si>
    <t>JOSIANY GUZMAN ROSARIO</t>
  </si>
  <si>
    <t>AUXILIAR DE MANTENIMIENTO</t>
  </si>
  <si>
    <t>ADAIRIS OLAVERRIA CASTILLO</t>
  </si>
  <si>
    <t>AUXILIAR DE ALMACEN Y SUMINISTRO</t>
  </si>
  <si>
    <t>RAMON RODRIGUEZ</t>
  </si>
  <si>
    <t>SOPORTE TECNICO</t>
  </si>
  <si>
    <t xml:space="preserve">ROSA MARIA ALMONTE </t>
  </si>
  <si>
    <t>CONSERJE</t>
  </si>
  <si>
    <t>DEYLIN POPA ALMANZAR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</si>
  <si>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</si>
  <si>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</si>
  <si>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</si>
  <si>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</si>
  <si>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</si>
  <si>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</si>
  <si>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</si>
  <si>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</si>
  <si>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</si>
  <si>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</si>
  <si>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YAFREISIS ARISTIDES DE LA CRUZ</t>
  </si>
  <si>
    <t>OCTUBRE 2021</t>
  </si>
  <si>
    <t>Fecha de registro: hasta el 05 de noviembre del 2021. 10:05 a.m.</t>
  </si>
  <si>
    <t>Fecha de imputación: hasta el 31 de octubre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</si>
</sst>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rgb="FF00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3" fillId="0" borderId="0" xfId="1" applyFont="1"/>
    <xf numFmtId="164" fontId="0" fillId="0" borderId="0" xfId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4" fontId="8" fillId="0" borderId="14" xfId="0" applyNumberFormat="1" applyFont="1" applyBorder="1" applyAlignment="1">
      <alignment horizontal="right" vertical="center"/>
    </xf>
    <xf numFmtId="164" fontId="8" fillId="0" borderId="16" xfId="1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4" fontId="8" fillId="0" borderId="15" xfId="1" applyFont="1" applyFill="1" applyBorder="1" applyAlignment="1">
      <alignment horizontal="left" vertical="center"/>
    </xf>
    <xf numFmtId="0" fontId="8" fillId="0" borderId="0" xfId="0" applyFont="1"/>
    <xf numFmtId="164" fontId="8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164" fontId="5" fillId="2" borderId="1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8" fillId="0" borderId="9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4" fontId="8" fillId="0" borderId="15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10" fillId="2" borderId="12" xfId="1" applyFont="1" applyFill="1" applyBorder="1" applyAlignment="1">
      <alignment horizontal="center" vertical="center" wrapText="1"/>
    </xf>
    <xf numFmtId="164" fontId="10" fillId="2" borderId="13" xfId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5" fillId="2" borderId="17" xfId="1" applyFont="1" applyFill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49</xdr:row>
      <xdr:rowOff>28576</xdr:rowOff>
    </xdr:from>
    <xdr:to>
      <xdr:col>1</xdr:col>
      <xdr:colOff>1847851</xdr:colOff>
      <xdr:row>53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49</xdr:row>
      <xdr:rowOff>19050</xdr:rowOff>
    </xdr:from>
    <xdr:to>
      <xdr:col>14</xdr:col>
      <xdr:colOff>533401</xdr:colOff>
      <xdr:row>53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6"/>
  <sheetViews>
    <sheetView showGridLines="0" tabSelected="1" zoomScale="90" zoomScaleNormal="90" workbookViewId="0">
      <selection activeCell="F21" sqref="F21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4.5703125" style="1" bestFit="1" customWidth="1"/>
    <col min="4" max="4" width="36.85546875" style="1" bestFit="1" customWidth="1"/>
    <col min="5" max="5" width="11.42578125" style="1" bestFit="1"/>
    <col min="6" max="6" width="13.5703125" style="2" customWidth="1"/>
    <col min="7" max="7" width="10" style="2" customWidth="1"/>
    <col min="8" max="8" width="11.5703125" style="2" customWidth="1"/>
    <col min="9" max="9" width="9" style="2" bestFit="1" customWidth="1"/>
    <col min="10" max="10" width="10.85546875" style="1" customWidth="1"/>
    <col min="11" max="11" width="11.42578125" style="1"/>
    <col min="12" max="13" width="12.42578125" style="1" customWidth="1"/>
    <col min="14" max="14" width="14.140625" style="1" customWidth="1"/>
    <col min="15" max="15" width="11.42578125" style="1"/>
    <col min="16" max="16" width="12.28515625" style="1" customWidth="1"/>
    <col min="17" max="16384" width="11.42578125" style="1"/>
  </cols>
  <sheetData>
    <row r="1" spans="1:19" ht="15.75" thickBot="1" x14ac:dyDescent="0.3"/>
    <row r="2" spans="1:19" x14ac:dyDescent="0.25">
      <c r="A2" s="17"/>
      <c r="B2" s="18"/>
      <c r="C2" s="18"/>
      <c r="D2" s="18"/>
      <c r="E2" s="18"/>
      <c r="F2" s="19"/>
      <c r="G2" s="19"/>
      <c r="H2" s="19"/>
      <c r="I2" s="19"/>
      <c r="J2" s="18"/>
      <c r="K2" s="18"/>
      <c r="L2" s="18"/>
      <c r="M2" s="18"/>
      <c r="N2" s="18"/>
      <c r="O2" s="18"/>
      <c r="P2" s="18"/>
      <c r="Q2" s="18"/>
      <c r="R2" s="18"/>
      <c r="S2" s="20"/>
    </row>
    <row r="3" spans="1:19" ht="18.75" x14ac:dyDescent="0.3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1:19" ht="18.75" x14ac:dyDescent="0.3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18.75" x14ac:dyDescent="0.3">
      <c r="A5" s="31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</row>
    <row r="6" spans="1:19" ht="19.5" thickBot="1" x14ac:dyDescent="0.35">
      <c r="A6" s="38" t="s">
        <v>97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</row>
    <row r="7" spans="1:19" s="21" customFormat="1" ht="15.75" thickBot="1" x14ac:dyDescent="0.3">
      <c r="A7" s="41" t="s">
        <v>4</v>
      </c>
      <c r="B7" s="43" t="s">
        <v>2</v>
      </c>
      <c r="C7" s="41" t="s">
        <v>3</v>
      </c>
      <c r="D7" s="41" t="s">
        <v>5</v>
      </c>
      <c r="E7" s="41" t="s">
        <v>55</v>
      </c>
      <c r="F7" s="34" t="s">
        <v>20</v>
      </c>
      <c r="G7" s="34" t="s">
        <v>56</v>
      </c>
      <c r="H7" s="34" t="s">
        <v>86</v>
      </c>
      <c r="I7" s="34" t="s">
        <v>87</v>
      </c>
      <c r="J7" s="34" t="s">
        <v>88</v>
      </c>
      <c r="K7" s="34" t="s">
        <v>89</v>
      </c>
      <c r="L7" s="34" t="s">
        <v>90</v>
      </c>
      <c r="M7" s="45" t="s">
        <v>91</v>
      </c>
      <c r="N7" s="34" t="s">
        <v>92</v>
      </c>
      <c r="O7" s="34" t="s">
        <v>93</v>
      </c>
      <c r="P7" s="34" t="s">
        <v>94</v>
      </c>
      <c r="Q7" s="34" t="s">
        <v>95</v>
      </c>
      <c r="R7" s="36" t="s">
        <v>8</v>
      </c>
      <c r="S7" s="37"/>
    </row>
    <row r="8" spans="1:19" s="21" customFormat="1" ht="15.75" thickBot="1" x14ac:dyDescent="0.3">
      <c r="A8" s="42"/>
      <c r="B8" s="44"/>
      <c r="C8" s="42"/>
      <c r="D8" s="42"/>
      <c r="E8" s="42"/>
      <c r="F8" s="35"/>
      <c r="G8" s="35"/>
      <c r="H8" s="35"/>
      <c r="I8" s="35"/>
      <c r="J8" s="35"/>
      <c r="K8" s="35"/>
      <c r="L8" s="35"/>
      <c r="M8" s="46"/>
      <c r="N8" s="35"/>
      <c r="O8" s="35"/>
      <c r="P8" s="35"/>
      <c r="Q8" s="35"/>
      <c r="R8" s="47" t="s">
        <v>10</v>
      </c>
      <c r="S8" s="22" t="s">
        <v>9</v>
      </c>
    </row>
    <row r="9" spans="1:19" s="15" customFormat="1" ht="12" x14ac:dyDescent="0.2">
      <c r="A9" s="6">
        <v>1</v>
      </c>
      <c r="B9" s="25" t="s">
        <v>16</v>
      </c>
      <c r="C9" s="25" t="s">
        <v>30</v>
      </c>
      <c r="D9" s="25" t="s">
        <v>6</v>
      </c>
      <c r="E9" s="26" t="s">
        <v>58</v>
      </c>
      <c r="F9" s="29">
        <v>31500</v>
      </c>
      <c r="G9" s="9">
        <f t="shared" ref="G9:G44" si="0">+F9*10%</f>
        <v>3150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f>+SUM(G9:N9)</f>
        <v>3150</v>
      </c>
      <c r="Q9" s="16">
        <f>+F9-P9+O9</f>
        <v>28350</v>
      </c>
      <c r="R9" s="26">
        <v>44105</v>
      </c>
      <c r="S9" s="26">
        <v>44470</v>
      </c>
    </row>
    <row r="10" spans="1:19" s="15" customFormat="1" ht="12" x14ac:dyDescent="0.2">
      <c r="A10" s="6">
        <v>2</v>
      </c>
      <c r="B10" s="7" t="s">
        <v>12</v>
      </c>
      <c r="C10" s="7" t="s">
        <v>30</v>
      </c>
      <c r="D10" s="7" t="s">
        <v>6</v>
      </c>
      <c r="E10" s="8" t="s">
        <v>57</v>
      </c>
      <c r="F10" s="9">
        <v>70000</v>
      </c>
      <c r="G10" s="9">
        <f t="shared" si="0"/>
        <v>7000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f t="shared" ref="P10:P43" si="1">+SUM(G10:N10)</f>
        <v>7000</v>
      </c>
      <c r="Q10" s="16">
        <f t="shared" ref="Q10:Q43" si="2">+F10-P10+O10</f>
        <v>63000</v>
      </c>
      <c r="R10" s="8">
        <v>44166</v>
      </c>
      <c r="S10" s="8">
        <v>44531</v>
      </c>
    </row>
    <row r="11" spans="1:19" s="15" customFormat="1" ht="12" x14ac:dyDescent="0.2">
      <c r="A11" s="6">
        <v>3</v>
      </c>
      <c r="B11" s="7" t="s">
        <v>19</v>
      </c>
      <c r="C11" s="7" t="s">
        <v>30</v>
      </c>
      <c r="D11" s="7" t="s">
        <v>6</v>
      </c>
      <c r="E11" s="8" t="s">
        <v>57</v>
      </c>
      <c r="F11" s="9">
        <v>70000</v>
      </c>
      <c r="G11" s="9">
        <f t="shared" si="0"/>
        <v>7000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f t="shared" si="1"/>
        <v>7000</v>
      </c>
      <c r="Q11" s="16">
        <f t="shared" si="2"/>
        <v>63000</v>
      </c>
      <c r="R11" s="8">
        <v>44166</v>
      </c>
      <c r="S11" s="8">
        <v>44531</v>
      </c>
    </row>
    <row r="12" spans="1:19" s="15" customFormat="1" ht="12" x14ac:dyDescent="0.2">
      <c r="A12" s="6">
        <v>4</v>
      </c>
      <c r="B12" s="7" t="s">
        <v>32</v>
      </c>
      <c r="C12" s="7" t="s">
        <v>30</v>
      </c>
      <c r="D12" s="7" t="s">
        <v>6</v>
      </c>
      <c r="E12" s="8" t="s">
        <v>57</v>
      </c>
      <c r="F12" s="9">
        <v>20000</v>
      </c>
      <c r="G12" s="9">
        <f t="shared" si="0"/>
        <v>2000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f t="shared" si="1"/>
        <v>2000</v>
      </c>
      <c r="Q12" s="16">
        <f t="shared" si="2"/>
        <v>18000</v>
      </c>
      <c r="R12" s="8">
        <v>44228</v>
      </c>
      <c r="S12" s="8">
        <v>44593</v>
      </c>
    </row>
    <row r="13" spans="1:19" s="15" customFormat="1" ht="12" x14ac:dyDescent="0.2">
      <c r="A13" s="6">
        <v>5</v>
      </c>
      <c r="B13" s="7" t="s">
        <v>21</v>
      </c>
      <c r="C13" s="7" t="s">
        <v>30</v>
      </c>
      <c r="D13" s="7" t="s">
        <v>6</v>
      </c>
      <c r="E13" s="8" t="s">
        <v>57</v>
      </c>
      <c r="F13" s="9">
        <v>20000</v>
      </c>
      <c r="G13" s="9">
        <f t="shared" si="0"/>
        <v>2000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f t="shared" si="1"/>
        <v>2000</v>
      </c>
      <c r="Q13" s="16">
        <f t="shared" si="2"/>
        <v>18000</v>
      </c>
      <c r="R13" s="8">
        <v>44228</v>
      </c>
      <c r="S13" s="8">
        <v>44593</v>
      </c>
    </row>
    <row r="14" spans="1:19" s="15" customFormat="1" ht="12" x14ac:dyDescent="0.2">
      <c r="A14" s="6">
        <v>6</v>
      </c>
      <c r="B14" s="7" t="s">
        <v>23</v>
      </c>
      <c r="C14" s="7" t="s">
        <v>36</v>
      </c>
      <c r="D14" s="7" t="s">
        <v>6</v>
      </c>
      <c r="E14" s="8" t="s">
        <v>57</v>
      </c>
      <c r="F14" s="9">
        <v>20000</v>
      </c>
      <c r="G14" s="9">
        <f t="shared" si="0"/>
        <v>2000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 t="shared" si="1"/>
        <v>2000</v>
      </c>
      <c r="Q14" s="16">
        <f t="shared" si="2"/>
        <v>18000</v>
      </c>
      <c r="R14" s="8">
        <v>44228</v>
      </c>
      <c r="S14" s="8">
        <v>44593</v>
      </c>
    </row>
    <row r="15" spans="1:19" s="15" customFormat="1" ht="12" x14ac:dyDescent="0.2">
      <c r="A15" s="6">
        <v>7</v>
      </c>
      <c r="B15" s="7" t="s">
        <v>46</v>
      </c>
      <c r="C15" s="7" t="s">
        <v>47</v>
      </c>
      <c r="D15" s="7" t="s">
        <v>6</v>
      </c>
      <c r="E15" s="8" t="s">
        <v>57</v>
      </c>
      <c r="F15" s="9">
        <v>30000</v>
      </c>
      <c r="G15" s="9">
        <f t="shared" si="0"/>
        <v>3000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f t="shared" si="1"/>
        <v>3000</v>
      </c>
      <c r="Q15" s="16">
        <f t="shared" si="2"/>
        <v>27000</v>
      </c>
      <c r="R15" s="8">
        <v>44291</v>
      </c>
      <c r="S15" s="8">
        <v>44656</v>
      </c>
    </row>
    <row r="16" spans="1:19" s="15" customFormat="1" ht="12" x14ac:dyDescent="0.2">
      <c r="A16" s="6">
        <v>8</v>
      </c>
      <c r="B16" s="10" t="s">
        <v>61</v>
      </c>
      <c r="C16" s="10" t="s">
        <v>30</v>
      </c>
      <c r="D16" s="7" t="s">
        <v>6</v>
      </c>
      <c r="E16" s="8" t="s">
        <v>57</v>
      </c>
      <c r="F16" s="11">
        <v>34000</v>
      </c>
      <c r="G16" s="9">
        <f t="shared" si="0"/>
        <v>3400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 t="shared" si="1"/>
        <v>3400</v>
      </c>
      <c r="Q16" s="16">
        <f t="shared" si="2"/>
        <v>30600</v>
      </c>
      <c r="R16" s="8">
        <v>44287</v>
      </c>
      <c r="S16" s="8">
        <v>44652</v>
      </c>
    </row>
    <row r="17" spans="1:19" s="15" customFormat="1" ht="12" x14ac:dyDescent="0.2">
      <c r="A17" s="6">
        <v>9</v>
      </c>
      <c r="B17" s="10" t="s">
        <v>65</v>
      </c>
      <c r="C17" s="10" t="s">
        <v>71</v>
      </c>
      <c r="D17" s="7" t="s">
        <v>6</v>
      </c>
      <c r="E17" s="8" t="s">
        <v>58</v>
      </c>
      <c r="F17" s="11">
        <v>55000</v>
      </c>
      <c r="G17" s="9">
        <f t="shared" si="0"/>
        <v>5500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 t="shared" si="1"/>
        <v>5500</v>
      </c>
      <c r="Q17" s="16">
        <f t="shared" si="2"/>
        <v>49500</v>
      </c>
      <c r="R17" s="8">
        <v>44287</v>
      </c>
      <c r="S17" s="8">
        <v>44652</v>
      </c>
    </row>
    <row r="18" spans="1:19" s="15" customFormat="1" ht="12" x14ac:dyDescent="0.2">
      <c r="A18" s="6">
        <v>10</v>
      </c>
      <c r="B18" s="10" t="s">
        <v>66</v>
      </c>
      <c r="C18" s="10" t="s">
        <v>72</v>
      </c>
      <c r="D18" s="7" t="s">
        <v>6</v>
      </c>
      <c r="E18" s="8" t="s">
        <v>57</v>
      </c>
      <c r="F18" s="11">
        <v>22000</v>
      </c>
      <c r="G18" s="9">
        <f t="shared" si="0"/>
        <v>2200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 t="shared" si="1"/>
        <v>2200</v>
      </c>
      <c r="Q18" s="16">
        <f t="shared" si="2"/>
        <v>19800</v>
      </c>
      <c r="R18" s="8">
        <v>44378</v>
      </c>
      <c r="S18" s="8" t="s">
        <v>74</v>
      </c>
    </row>
    <row r="19" spans="1:19" s="15" customFormat="1" ht="12" x14ac:dyDescent="0.2">
      <c r="A19" s="6">
        <v>11</v>
      </c>
      <c r="B19" s="10" t="s">
        <v>67</v>
      </c>
      <c r="C19" s="10" t="s">
        <v>47</v>
      </c>
      <c r="D19" s="7" t="s">
        <v>6</v>
      </c>
      <c r="E19" s="8" t="s">
        <v>57</v>
      </c>
      <c r="F19" s="11">
        <v>22000</v>
      </c>
      <c r="G19" s="9">
        <f t="shared" si="0"/>
        <v>2200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f t="shared" si="1"/>
        <v>2200</v>
      </c>
      <c r="Q19" s="16">
        <f t="shared" si="2"/>
        <v>19800</v>
      </c>
      <c r="R19" s="8">
        <v>44348</v>
      </c>
      <c r="S19" s="8" t="s">
        <v>74</v>
      </c>
    </row>
    <row r="20" spans="1:19" s="15" customFormat="1" ht="12" x14ac:dyDescent="0.2">
      <c r="A20" s="6">
        <v>12</v>
      </c>
      <c r="B20" s="7" t="s">
        <v>75</v>
      </c>
      <c r="C20" s="7" t="s">
        <v>76</v>
      </c>
      <c r="D20" s="7" t="s">
        <v>6</v>
      </c>
      <c r="E20" s="8" t="s">
        <v>57</v>
      </c>
      <c r="F20" s="9">
        <f>55000</f>
        <v>55000</v>
      </c>
      <c r="G20" s="9">
        <f t="shared" si="0"/>
        <v>5500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si="1"/>
        <v>5500</v>
      </c>
      <c r="Q20" s="16">
        <f t="shared" si="2"/>
        <v>49500</v>
      </c>
      <c r="R20" s="8">
        <v>44378</v>
      </c>
      <c r="S20" s="8">
        <v>44561</v>
      </c>
    </row>
    <row r="21" spans="1:19" s="15" customFormat="1" ht="12" x14ac:dyDescent="0.2">
      <c r="A21" s="6">
        <v>13</v>
      </c>
      <c r="B21" s="7" t="s">
        <v>42</v>
      </c>
      <c r="C21" s="7" t="s">
        <v>43</v>
      </c>
      <c r="D21" s="7" t="s">
        <v>53</v>
      </c>
      <c r="E21" s="8" t="s">
        <v>58</v>
      </c>
      <c r="F21" s="9">
        <v>35400</v>
      </c>
      <c r="G21" s="9">
        <f t="shared" si="0"/>
        <v>3540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f t="shared" si="1"/>
        <v>3540</v>
      </c>
      <c r="Q21" s="16">
        <f t="shared" si="2"/>
        <v>31860</v>
      </c>
      <c r="R21" s="8">
        <v>44291</v>
      </c>
      <c r="S21" s="8">
        <v>44474</v>
      </c>
    </row>
    <row r="22" spans="1:19" s="15" customFormat="1" ht="12" x14ac:dyDescent="0.2">
      <c r="A22" s="6">
        <v>14</v>
      </c>
      <c r="B22" s="7" t="s">
        <v>51</v>
      </c>
      <c r="C22" s="7" t="s">
        <v>43</v>
      </c>
      <c r="D22" s="7" t="s">
        <v>53</v>
      </c>
      <c r="E22" s="8" t="s">
        <v>58</v>
      </c>
      <c r="F22" s="9">
        <v>20000</v>
      </c>
      <c r="G22" s="9">
        <f t="shared" si="0"/>
        <v>2000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1"/>
        <v>2000</v>
      </c>
      <c r="Q22" s="16">
        <f t="shared" si="2"/>
        <v>18000</v>
      </c>
      <c r="R22" s="8">
        <v>44319</v>
      </c>
      <c r="S22" s="8">
        <v>44684</v>
      </c>
    </row>
    <row r="23" spans="1:19" s="15" customFormat="1" ht="12" x14ac:dyDescent="0.2">
      <c r="A23" s="6">
        <v>15</v>
      </c>
      <c r="B23" s="10" t="s">
        <v>62</v>
      </c>
      <c r="C23" s="10" t="s">
        <v>68</v>
      </c>
      <c r="D23" s="7" t="s">
        <v>53</v>
      </c>
      <c r="E23" s="8" t="s">
        <v>58</v>
      </c>
      <c r="F23" s="11">
        <v>45000</v>
      </c>
      <c r="G23" s="9">
        <f t="shared" si="0"/>
        <v>4500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1"/>
        <v>4500</v>
      </c>
      <c r="Q23" s="16">
        <f t="shared" si="2"/>
        <v>40500</v>
      </c>
      <c r="R23" s="8">
        <v>44348</v>
      </c>
      <c r="S23" s="8">
        <v>44713</v>
      </c>
    </row>
    <row r="24" spans="1:19" s="15" customFormat="1" ht="12" x14ac:dyDescent="0.2">
      <c r="A24" s="6">
        <v>16</v>
      </c>
      <c r="B24" s="7" t="s">
        <v>81</v>
      </c>
      <c r="C24" s="7" t="s">
        <v>82</v>
      </c>
      <c r="D24" s="7" t="s">
        <v>53</v>
      </c>
      <c r="E24" s="8" t="s">
        <v>58</v>
      </c>
      <c r="F24" s="9">
        <f>44000</f>
        <v>44000</v>
      </c>
      <c r="G24" s="9">
        <f t="shared" si="0"/>
        <v>4400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1"/>
        <v>4400</v>
      </c>
      <c r="Q24" s="16">
        <f t="shared" si="2"/>
        <v>39600</v>
      </c>
      <c r="R24" s="8">
        <v>44348</v>
      </c>
      <c r="S24" s="8">
        <v>44531</v>
      </c>
    </row>
    <row r="25" spans="1:19" s="15" customFormat="1" ht="12" x14ac:dyDescent="0.2">
      <c r="A25" s="6">
        <v>17</v>
      </c>
      <c r="B25" s="7" t="s">
        <v>85</v>
      </c>
      <c r="C25" s="7" t="s">
        <v>43</v>
      </c>
      <c r="D25" s="7" t="s">
        <v>53</v>
      </c>
      <c r="E25" s="8" t="s">
        <v>58</v>
      </c>
      <c r="F25" s="9">
        <v>22000</v>
      </c>
      <c r="G25" s="9">
        <f t="shared" si="0"/>
        <v>2200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1"/>
        <v>2200</v>
      </c>
      <c r="Q25" s="16">
        <f t="shared" si="2"/>
        <v>19800</v>
      </c>
      <c r="R25" s="8">
        <v>44411</v>
      </c>
      <c r="S25" s="8">
        <v>44595</v>
      </c>
    </row>
    <row r="26" spans="1:19" s="15" customFormat="1" ht="12" x14ac:dyDescent="0.2">
      <c r="A26" s="6">
        <v>18</v>
      </c>
      <c r="B26" s="7" t="s">
        <v>15</v>
      </c>
      <c r="C26" s="7" t="s">
        <v>29</v>
      </c>
      <c r="D26" s="7" t="s">
        <v>7</v>
      </c>
      <c r="E26" s="8" t="s">
        <v>57</v>
      </c>
      <c r="F26" s="9">
        <v>40000</v>
      </c>
      <c r="G26" s="9">
        <f t="shared" si="0"/>
        <v>4000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1"/>
        <v>4000</v>
      </c>
      <c r="Q26" s="16">
        <f t="shared" si="2"/>
        <v>36000</v>
      </c>
      <c r="R26" s="8">
        <v>44105</v>
      </c>
      <c r="S26" s="8">
        <v>44470</v>
      </c>
    </row>
    <row r="27" spans="1:19" s="15" customFormat="1" ht="12" x14ac:dyDescent="0.2">
      <c r="A27" s="6">
        <v>19</v>
      </c>
      <c r="B27" s="7" t="s">
        <v>17</v>
      </c>
      <c r="C27" s="7" t="s">
        <v>28</v>
      </c>
      <c r="D27" s="7" t="s">
        <v>14</v>
      </c>
      <c r="E27" s="8" t="s">
        <v>57</v>
      </c>
      <c r="F27" s="9">
        <v>70000</v>
      </c>
      <c r="G27" s="9">
        <f t="shared" si="0"/>
        <v>7000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1"/>
        <v>7000</v>
      </c>
      <c r="Q27" s="16">
        <f t="shared" si="2"/>
        <v>63000</v>
      </c>
      <c r="R27" s="8">
        <v>44411</v>
      </c>
      <c r="S27" s="8">
        <v>44595</v>
      </c>
    </row>
    <row r="28" spans="1:19" s="15" customFormat="1" ht="12" x14ac:dyDescent="0.2">
      <c r="A28" s="6">
        <v>20</v>
      </c>
      <c r="B28" s="7" t="s">
        <v>40</v>
      </c>
      <c r="C28" s="7" t="s">
        <v>41</v>
      </c>
      <c r="D28" s="7" t="s">
        <v>14</v>
      </c>
      <c r="E28" s="8" t="s">
        <v>57</v>
      </c>
      <c r="F28" s="9">
        <v>47000</v>
      </c>
      <c r="G28" s="9">
        <f t="shared" si="0"/>
        <v>4700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1"/>
        <v>4700</v>
      </c>
      <c r="Q28" s="16">
        <f t="shared" si="2"/>
        <v>42300</v>
      </c>
      <c r="R28" s="8">
        <v>44291</v>
      </c>
      <c r="S28" s="8">
        <v>44566</v>
      </c>
    </row>
    <row r="29" spans="1:19" s="15" customFormat="1" ht="12" x14ac:dyDescent="0.2">
      <c r="A29" s="6">
        <v>21</v>
      </c>
      <c r="B29" s="10" t="s">
        <v>63</v>
      </c>
      <c r="C29" s="10" t="s">
        <v>69</v>
      </c>
      <c r="D29" s="7" t="s">
        <v>73</v>
      </c>
      <c r="E29" s="8" t="s">
        <v>57</v>
      </c>
      <c r="F29" s="11">
        <v>56000</v>
      </c>
      <c r="G29" s="9">
        <f t="shared" si="0"/>
        <v>5600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f t="shared" si="1"/>
        <v>5600</v>
      </c>
      <c r="Q29" s="16">
        <f t="shared" si="2"/>
        <v>50400</v>
      </c>
      <c r="R29" s="8">
        <v>44319</v>
      </c>
      <c r="S29" s="8">
        <v>44503</v>
      </c>
    </row>
    <row r="30" spans="1:19" s="15" customFormat="1" ht="12" x14ac:dyDescent="0.2">
      <c r="A30" s="6">
        <v>22</v>
      </c>
      <c r="B30" s="10" t="s">
        <v>64</v>
      </c>
      <c r="C30" s="10" t="s">
        <v>70</v>
      </c>
      <c r="D30" s="7" t="s">
        <v>73</v>
      </c>
      <c r="E30" s="8" t="s">
        <v>57</v>
      </c>
      <c r="F30" s="11">
        <v>60000</v>
      </c>
      <c r="G30" s="9">
        <f t="shared" si="0"/>
        <v>6000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si="1"/>
        <v>6000</v>
      </c>
      <c r="Q30" s="16">
        <f t="shared" si="2"/>
        <v>54000</v>
      </c>
      <c r="R30" s="8">
        <v>44287</v>
      </c>
      <c r="S30" s="8">
        <v>44652</v>
      </c>
    </row>
    <row r="31" spans="1:19" s="15" customFormat="1" ht="12" x14ac:dyDescent="0.2">
      <c r="A31" s="6">
        <v>23</v>
      </c>
      <c r="B31" s="7" t="s">
        <v>34</v>
      </c>
      <c r="C31" s="7" t="s">
        <v>35</v>
      </c>
      <c r="D31" s="7" t="s">
        <v>22</v>
      </c>
      <c r="E31" s="8" t="s">
        <v>58</v>
      </c>
      <c r="F31" s="9">
        <v>47000</v>
      </c>
      <c r="G31" s="9">
        <f t="shared" si="0"/>
        <v>4700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f t="shared" si="1"/>
        <v>4700</v>
      </c>
      <c r="Q31" s="16">
        <f t="shared" si="2"/>
        <v>42300</v>
      </c>
      <c r="R31" s="8">
        <v>44228</v>
      </c>
      <c r="S31" s="8">
        <v>44593</v>
      </c>
    </row>
    <row r="32" spans="1:19" s="15" customFormat="1" ht="12" x14ac:dyDescent="0.2">
      <c r="A32" s="6">
        <v>24</v>
      </c>
      <c r="B32" s="7" t="s">
        <v>25</v>
      </c>
      <c r="C32" s="7" t="s">
        <v>35</v>
      </c>
      <c r="D32" s="7" t="s">
        <v>22</v>
      </c>
      <c r="E32" s="8" t="s">
        <v>58</v>
      </c>
      <c r="F32" s="9">
        <v>50000</v>
      </c>
      <c r="G32" s="9">
        <f t="shared" si="0"/>
        <v>5000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si="1"/>
        <v>5000</v>
      </c>
      <c r="Q32" s="16">
        <f t="shared" si="2"/>
        <v>45000</v>
      </c>
      <c r="R32" s="8">
        <v>44411</v>
      </c>
      <c r="S32" s="8">
        <v>44595</v>
      </c>
    </row>
    <row r="33" spans="1:19" s="15" customFormat="1" ht="12" x14ac:dyDescent="0.2">
      <c r="A33" s="6">
        <v>25</v>
      </c>
      <c r="B33" s="7" t="s">
        <v>39</v>
      </c>
      <c r="C33" s="7" t="s">
        <v>35</v>
      </c>
      <c r="D33" s="7" t="s">
        <v>22</v>
      </c>
      <c r="E33" s="8" t="s">
        <v>58</v>
      </c>
      <c r="F33" s="9">
        <v>75000</v>
      </c>
      <c r="G33" s="9">
        <f t="shared" si="0"/>
        <v>7500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1"/>
        <v>7500</v>
      </c>
      <c r="Q33" s="16">
        <f t="shared" si="2"/>
        <v>67500</v>
      </c>
      <c r="R33" s="8">
        <v>44286</v>
      </c>
      <c r="S33" s="8">
        <v>44651</v>
      </c>
    </row>
    <row r="34" spans="1:19" s="15" customFormat="1" ht="12" x14ac:dyDescent="0.2">
      <c r="A34" s="6">
        <v>26</v>
      </c>
      <c r="B34" s="7" t="s">
        <v>48</v>
      </c>
      <c r="C34" s="7" t="s">
        <v>49</v>
      </c>
      <c r="D34" s="7" t="s">
        <v>54</v>
      </c>
      <c r="E34" s="8" t="s">
        <v>57</v>
      </c>
      <c r="F34" s="9">
        <v>50000</v>
      </c>
      <c r="G34" s="9">
        <f t="shared" si="0"/>
        <v>5000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1"/>
        <v>5000</v>
      </c>
      <c r="Q34" s="16">
        <f t="shared" si="2"/>
        <v>45000</v>
      </c>
      <c r="R34" s="8">
        <v>44287</v>
      </c>
      <c r="S34" s="8">
        <v>44652</v>
      </c>
    </row>
    <row r="35" spans="1:19" s="15" customFormat="1" ht="12" x14ac:dyDescent="0.2">
      <c r="A35" s="6">
        <v>27</v>
      </c>
      <c r="B35" s="7" t="s">
        <v>18</v>
      </c>
      <c r="C35" s="7" t="s">
        <v>31</v>
      </c>
      <c r="D35" s="7" t="s">
        <v>13</v>
      </c>
      <c r="E35" s="8" t="s">
        <v>57</v>
      </c>
      <c r="F35" s="9">
        <v>70000</v>
      </c>
      <c r="G35" s="9">
        <f t="shared" si="0"/>
        <v>7000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1"/>
        <v>7000</v>
      </c>
      <c r="Q35" s="16">
        <f t="shared" si="2"/>
        <v>63000</v>
      </c>
      <c r="R35" s="8">
        <v>44166</v>
      </c>
      <c r="S35" s="8">
        <v>44531</v>
      </c>
    </row>
    <row r="36" spans="1:19" s="15" customFormat="1" ht="12" x14ac:dyDescent="0.2">
      <c r="A36" s="6">
        <v>28</v>
      </c>
      <c r="B36" s="7" t="s">
        <v>24</v>
      </c>
      <c r="C36" s="7" t="s">
        <v>33</v>
      </c>
      <c r="D36" s="7" t="s">
        <v>13</v>
      </c>
      <c r="E36" s="8" t="s">
        <v>58</v>
      </c>
      <c r="F36" s="9">
        <v>70000</v>
      </c>
      <c r="G36" s="9">
        <f t="shared" si="0"/>
        <v>7000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1"/>
        <v>7000</v>
      </c>
      <c r="Q36" s="16">
        <f t="shared" si="2"/>
        <v>63000</v>
      </c>
      <c r="R36" s="8">
        <v>44228</v>
      </c>
      <c r="S36" s="8">
        <v>44593</v>
      </c>
    </row>
    <row r="37" spans="1:19" s="15" customFormat="1" ht="12" x14ac:dyDescent="0.2">
      <c r="A37" s="6">
        <v>29</v>
      </c>
      <c r="B37" s="13" t="s">
        <v>50</v>
      </c>
      <c r="C37" s="13" t="s">
        <v>45</v>
      </c>
      <c r="D37" s="27" t="s">
        <v>13</v>
      </c>
      <c r="E37" s="28" t="s">
        <v>57</v>
      </c>
      <c r="F37" s="14">
        <v>25000</v>
      </c>
      <c r="G37" s="12">
        <f t="shared" si="0"/>
        <v>2500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1"/>
        <v>2500</v>
      </c>
      <c r="Q37" s="16">
        <f t="shared" si="2"/>
        <v>22500</v>
      </c>
      <c r="R37" s="30">
        <v>44319</v>
      </c>
      <c r="S37" s="30">
        <v>44503</v>
      </c>
    </row>
    <row r="38" spans="1:19" s="15" customFormat="1" ht="12" x14ac:dyDescent="0.2">
      <c r="A38" s="6">
        <v>30</v>
      </c>
      <c r="B38" s="10" t="s">
        <v>60</v>
      </c>
      <c r="C38" s="10" t="s">
        <v>45</v>
      </c>
      <c r="D38" s="7" t="s">
        <v>13</v>
      </c>
      <c r="E38" s="8" t="s">
        <v>58</v>
      </c>
      <c r="F38" s="9">
        <v>30000</v>
      </c>
      <c r="G38" s="9">
        <f t="shared" si="0"/>
        <v>3000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f t="shared" si="1"/>
        <v>3000</v>
      </c>
      <c r="Q38" s="16">
        <f t="shared" si="2"/>
        <v>27000</v>
      </c>
      <c r="R38" s="8">
        <v>44319</v>
      </c>
      <c r="S38" s="8">
        <v>44623</v>
      </c>
    </row>
    <row r="39" spans="1:19" s="15" customFormat="1" ht="12" x14ac:dyDescent="0.2">
      <c r="A39" s="6">
        <v>31</v>
      </c>
      <c r="B39" s="7" t="s">
        <v>44</v>
      </c>
      <c r="C39" s="7" t="s">
        <v>45</v>
      </c>
      <c r="D39" s="7" t="s">
        <v>13</v>
      </c>
      <c r="E39" s="8" t="s">
        <v>58</v>
      </c>
      <c r="F39" s="9">
        <v>25000</v>
      </c>
      <c r="G39" s="9">
        <f t="shared" si="0"/>
        <v>2500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f t="shared" si="1"/>
        <v>2500</v>
      </c>
      <c r="Q39" s="16">
        <f t="shared" si="2"/>
        <v>22500</v>
      </c>
      <c r="R39" s="8">
        <v>44311</v>
      </c>
      <c r="S39" s="8">
        <v>44494</v>
      </c>
    </row>
    <row r="40" spans="1:19" s="15" customFormat="1" ht="12" x14ac:dyDescent="0.2">
      <c r="A40" s="6">
        <v>32</v>
      </c>
      <c r="B40" s="7" t="s">
        <v>77</v>
      </c>
      <c r="C40" s="7" t="s">
        <v>78</v>
      </c>
      <c r="D40" s="7" t="s">
        <v>13</v>
      </c>
      <c r="E40" s="8" t="s">
        <v>57</v>
      </c>
      <c r="F40" s="9">
        <f>22000</f>
        <v>22000</v>
      </c>
      <c r="G40" s="9">
        <f t="shared" si="0"/>
        <v>2200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1"/>
        <v>2200</v>
      </c>
      <c r="Q40" s="16">
        <f t="shared" si="2"/>
        <v>19800</v>
      </c>
      <c r="R40" s="8">
        <v>44378</v>
      </c>
      <c r="S40" s="8">
        <v>44561</v>
      </c>
    </row>
    <row r="41" spans="1:19" s="15" customFormat="1" ht="12" x14ac:dyDescent="0.2">
      <c r="A41" s="6">
        <v>33</v>
      </c>
      <c r="B41" s="7" t="s">
        <v>79</v>
      </c>
      <c r="C41" s="7" t="s">
        <v>80</v>
      </c>
      <c r="D41" s="7" t="s">
        <v>13</v>
      </c>
      <c r="E41" s="8" t="s">
        <v>57</v>
      </c>
      <c r="F41" s="9">
        <f>22000</f>
        <v>22000</v>
      </c>
      <c r="G41" s="9">
        <f t="shared" si="0"/>
        <v>2200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1"/>
        <v>2200</v>
      </c>
      <c r="Q41" s="16">
        <f t="shared" si="2"/>
        <v>19800</v>
      </c>
      <c r="R41" s="8">
        <v>44378</v>
      </c>
      <c r="S41" s="8">
        <v>44564</v>
      </c>
    </row>
    <row r="42" spans="1:19" s="15" customFormat="1" ht="12" x14ac:dyDescent="0.2">
      <c r="A42" s="6">
        <v>34</v>
      </c>
      <c r="B42" s="7" t="s">
        <v>83</v>
      </c>
      <c r="C42" s="7" t="s">
        <v>84</v>
      </c>
      <c r="D42" s="7" t="s">
        <v>13</v>
      </c>
      <c r="E42" s="8" t="s">
        <v>57</v>
      </c>
      <c r="F42" s="9">
        <v>22000</v>
      </c>
      <c r="G42" s="9">
        <f t="shared" si="0"/>
        <v>2200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1"/>
        <v>2200</v>
      </c>
      <c r="Q42" s="16">
        <f t="shared" si="2"/>
        <v>19800</v>
      </c>
      <c r="R42" s="8">
        <v>44411</v>
      </c>
      <c r="S42" s="8">
        <v>44595</v>
      </c>
    </row>
    <row r="43" spans="1:19" s="15" customFormat="1" ht="12" x14ac:dyDescent="0.2">
      <c r="A43" s="6">
        <v>35</v>
      </c>
      <c r="B43" s="7" t="s">
        <v>96</v>
      </c>
      <c r="C43" s="7" t="s">
        <v>84</v>
      </c>
      <c r="D43" s="7" t="s">
        <v>13</v>
      </c>
      <c r="E43" s="8" t="s">
        <v>57</v>
      </c>
      <c r="F43" s="9">
        <v>22000</v>
      </c>
      <c r="G43" s="9">
        <f t="shared" si="0"/>
        <v>2200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1"/>
        <v>2200</v>
      </c>
      <c r="Q43" s="16">
        <f t="shared" si="2"/>
        <v>19800</v>
      </c>
      <c r="R43" s="8">
        <v>44378</v>
      </c>
      <c r="S43" s="8">
        <v>44561</v>
      </c>
    </row>
    <row r="44" spans="1:19" s="15" customFormat="1" ht="12" x14ac:dyDescent="0.2">
      <c r="A44" s="6">
        <v>36</v>
      </c>
      <c r="B44" s="7" t="s">
        <v>37</v>
      </c>
      <c r="C44" s="7" t="s">
        <v>38</v>
      </c>
      <c r="D44" s="7" t="s">
        <v>52</v>
      </c>
      <c r="E44" s="8" t="s">
        <v>58</v>
      </c>
      <c r="F44" s="9">
        <v>47000</v>
      </c>
      <c r="G44" s="9">
        <f t="shared" si="0"/>
        <v>4700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ref="P44" si="3">+SUM(G44:N44)</f>
        <v>4700</v>
      </c>
      <c r="Q44" s="16">
        <f t="shared" ref="Q44" si="4">+F44-P44+O44</f>
        <v>42300</v>
      </c>
      <c r="R44" s="8">
        <v>44228</v>
      </c>
      <c r="S44" s="8">
        <v>44593</v>
      </c>
    </row>
    <row r="45" spans="1:19" x14ac:dyDescent="0.25">
      <c r="A45" s="23" t="s">
        <v>59</v>
      </c>
      <c r="B45" s="24"/>
      <c r="F45" s="1"/>
      <c r="G45" s="1"/>
      <c r="H45" s="1"/>
      <c r="I45" s="1"/>
      <c r="M45" s="2"/>
      <c r="N45" s="2"/>
      <c r="O45" s="2"/>
      <c r="P45" s="2"/>
    </row>
    <row r="46" spans="1:19" x14ac:dyDescent="0.25">
      <c r="A46" s="23" t="s">
        <v>98</v>
      </c>
      <c r="B46" s="24"/>
      <c r="F46" s="1"/>
      <c r="G46" s="1"/>
      <c r="H46" s="1"/>
      <c r="I46" s="1"/>
      <c r="M46" s="2"/>
      <c r="N46" s="2"/>
      <c r="O46" s="2"/>
      <c r="P46" s="2"/>
    </row>
    <row r="47" spans="1:19" x14ac:dyDescent="0.25">
      <c r="A47" s="23" t="s">
        <v>99</v>
      </c>
      <c r="B47" s="24"/>
      <c r="F47" s="1"/>
      <c r="G47" s="1"/>
      <c r="H47" s="1"/>
      <c r="I47" s="1"/>
      <c r="M47" s="2"/>
      <c r="N47" s="2"/>
      <c r="O47" s="2"/>
      <c r="P47" s="2"/>
    </row>
    <row r="48" spans="1:19" x14ac:dyDescent="0.25">
      <c r="F48" s="1"/>
      <c r="G48" s="1"/>
      <c r="H48" s="1"/>
      <c r="I48" s="1"/>
      <c r="M48" s="2"/>
      <c r="N48" s="2"/>
      <c r="O48" s="2"/>
      <c r="P48" s="2"/>
    </row>
    <row r="49" spans="2:18" x14ac:dyDescent="0.25">
      <c r="B49" s="4" t="s">
        <v>26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/>
      <c r="N49" s="5" t="s">
        <v>27</v>
      </c>
      <c r="O49"/>
      <c r="P49"/>
      <c r="R49"/>
    </row>
    <row r="50" spans="2:18" x14ac:dyDescent="0.25">
      <c r="F50" s="1"/>
      <c r="G50" s="1"/>
      <c r="H50" s="1"/>
      <c r="I50" s="1"/>
      <c r="M50" s="2"/>
      <c r="N50" s="2"/>
      <c r="O50" s="2"/>
      <c r="P50" s="2"/>
    </row>
    <row r="51" spans="2:18" x14ac:dyDescent="0.25">
      <c r="F51" s="1"/>
      <c r="G51" s="1"/>
      <c r="H51" s="1"/>
      <c r="I51" s="1"/>
      <c r="M51" s="2"/>
      <c r="N51" s="2"/>
      <c r="O51" s="2"/>
      <c r="P51" s="2"/>
    </row>
    <row r="52" spans="2:18" x14ac:dyDescent="0.25">
      <c r="F52" s="1"/>
      <c r="G52" s="1"/>
      <c r="H52" s="1"/>
      <c r="I52" s="1"/>
      <c r="M52" s="2"/>
      <c r="N52" s="2"/>
      <c r="O52" s="2"/>
      <c r="P52" s="2"/>
    </row>
    <row r="53" spans="2:18" x14ac:dyDescent="0.25">
      <c r="F53" s="1"/>
      <c r="G53" s="1"/>
      <c r="H53" s="1"/>
      <c r="I53" s="1"/>
      <c r="M53" s="2"/>
      <c r="N53" s="2"/>
      <c r="O53" s="2"/>
      <c r="P53" s="2"/>
    </row>
    <row r="54" spans="2:18" x14ac:dyDescent="0.25">
      <c r="F54" s="1"/>
      <c r="G54" s="1"/>
      <c r="H54" s="1"/>
      <c r="I54" s="1"/>
      <c r="M54" s="2"/>
      <c r="N54" s="2"/>
      <c r="O54" s="2"/>
      <c r="P54" s="2"/>
    </row>
    <row r="55" spans="2:18" x14ac:dyDescent="0.25">
      <c r="F55" s="1"/>
      <c r="G55" s="1"/>
      <c r="H55" s="1"/>
      <c r="I55" s="1"/>
      <c r="M55" s="2"/>
      <c r="N55" s="2"/>
      <c r="O55" s="2"/>
      <c r="P55" s="2"/>
    </row>
    <row r="56" spans="2:18" x14ac:dyDescent="0.25">
      <c r="F56" s="1"/>
      <c r="G56" s="1"/>
      <c r="H56" s="1"/>
      <c r="I56" s="1"/>
      <c r="M56" s="2"/>
      <c r="N56" s="2"/>
      <c r="O56" s="2"/>
      <c r="P56" s="2"/>
    </row>
    <row r="57" spans="2:18" x14ac:dyDescent="0.25">
      <c r="F57" s="1"/>
      <c r="G57" s="1"/>
      <c r="H57" s="1"/>
      <c r="I57" s="1"/>
      <c r="M57" s="2"/>
      <c r="N57" s="2"/>
      <c r="O57" s="2"/>
      <c r="P57" s="2"/>
    </row>
    <row r="58" spans="2:18" x14ac:dyDescent="0.25">
      <c r="F58" s="1"/>
      <c r="G58" s="1"/>
      <c r="H58" s="1"/>
      <c r="I58" s="1"/>
      <c r="M58" s="2"/>
      <c r="N58" s="2"/>
      <c r="O58" s="2"/>
      <c r="P58" s="2"/>
    </row>
    <row r="59" spans="2:18" x14ac:dyDescent="0.25">
      <c r="F59" s="1"/>
      <c r="G59" s="1"/>
      <c r="H59" s="1"/>
      <c r="I59" s="1"/>
      <c r="M59" s="2"/>
      <c r="N59" s="2"/>
      <c r="O59" s="2"/>
      <c r="P59" s="2"/>
    </row>
    <row r="60" spans="2:18" x14ac:dyDescent="0.25">
      <c r="F60" s="1"/>
      <c r="G60" s="1"/>
      <c r="H60" s="1"/>
      <c r="I60" s="1"/>
      <c r="M60" s="2"/>
      <c r="N60" s="2"/>
      <c r="O60" s="2"/>
      <c r="P60" s="2"/>
    </row>
    <row r="61" spans="2:18" x14ac:dyDescent="0.25">
      <c r="F61" s="1"/>
      <c r="G61" s="1"/>
      <c r="H61" s="1"/>
      <c r="I61" s="1"/>
      <c r="M61" s="2"/>
      <c r="N61" s="2"/>
      <c r="O61" s="2"/>
      <c r="P61" s="2"/>
    </row>
    <row r="62" spans="2:18" x14ac:dyDescent="0.25">
      <c r="F62" s="1"/>
      <c r="G62" s="1"/>
      <c r="H62" s="1"/>
      <c r="I62" s="1"/>
      <c r="M62" s="2"/>
      <c r="N62" s="2"/>
      <c r="O62" s="2"/>
      <c r="P62" s="2"/>
    </row>
    <row r="63" spans="2:18" x14ac:dyDescent="0.25">
      <c r="F63" s="1"/>
      <c r="G63" s="1"/>
      <c r="H63" s="1"/>
      <c r="I63" s="1"/>
      <c r="M63" s="2"/>
      <c r="N63" s="2"/>
      <c r="O63" s="2"/>
      <c r="P63" s="2"/>
    </row>
    <row r="64" spans="2:18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</sheetData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755D23-7722-40CD-A275-E0A232EE7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2021-12-14T17:49:47Z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