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13_ncr:1_{D80CDAE5-8177-4AAF-BB87-2BB910486831}" xr6:coauthVersionLast="47" xr6:coauthVersionMax="47" xr10:uidLastSave="{00000000-0000-0000-0000-000000000000}"/>
  <bookViews>
    <workbookView xWindow="-120" yWindow="-120" windowWidth="29040" windowHeight="15720" tabRatio="914" xr2:uid="{00000000-000D-0000-FFFF-FFFF00000000}"/>
  </bookViews>
  <sheets>
    <sheet name="1" sheetId="40" r:id="rId1"/>
  </sheets>
  <definedNames>
    <definedName name="_xlnm.Print_Titles" localSheetId="0">'1'!$A:$T,'1'!$1:$17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40" l="1"/>
  <c r="K51" i="40"/>
  <c r="L51" i="40"/>
  <c r="M51" i="40"/>
  <c r="N51" i="40"/>
  <c r="O51" i="40"/>
  <c r="P51" i="40"/>
  <c r="H51" i="40"/>
  <c r="I48" i="40"/>
  <c r="Q48" i="40" s="1"/>
  <c r="R48" i="40" s="1"/>
  <c r="I49" i="40"/>
  <c r="Q49" i="40" s="1"/>
  <c r="R49" i="40" s="1"/>
  <c r="I50" i="40"/>
  <c r="Q50" i="40" s="1"/>
  <c r="R50" i="40" s="1"/>
  <c r="I38" i="40"/>
  <c r="Q38" i="40" s="1"/>
  <c r="R38" i="40" s="1"/>
  <c r="I39" i="40"/>
  <c r="Q39" i="40" s="1"/>
  <c r="R39" i="40" s="1"/>
  <c r="I40" i="40"/>
  <c r="Q40" i="40" s="1"/>
  <c r="R40" i="40" s="1"/>
  <c r="I41" i="40"/>
  <c r="Q41" i="40" s="1"/>
  <c r="R41" i="40" s="1"/>
  <c r="I42" i="40"/>
  <c r="Q42" i="40" s="1"/>
  <c r="R42" i="40" s="1"/>
  <c r="I43" i="40"/>
  <c r="Q43" i="40" s="1"/>
  <c r="R43" i="40" s="1"/>
  <c r="I44" i="40"/>
  <c r="Q44" i="40" s="1"/>
  <c r="R44" i="40" s="1"/>
  <c r="I45" i="40"/>
  <c r="Q45" i="40" s="1"/>
  <c r="R45" i="40" s="1"/>
  <c r="I46" i="40"/>
  <c r="Q46" i="40" s="1"/>
  <c r="R46" i="40" s="1"/>
  <c r="I47" i="40"/>
  <c r="Q47" i="40" s="1"/>
  <c r="R47" i="40" s="1"/>
  <c r="I19" i="40" l="1"/>
  <c r="Q19" i="40" s="1"/>
  <c r="R19" i="40" s="1"/>
  <c r="I20" i="40"/>
  <c r="Q20" i="40" s="1"/>
  <c r="R20" i="40" s="1"/>
  <c r="I21" i="40"/>
  <c r="Q21" i="40" s="1"/>
  <c r="R21" i="40" s="1"/>
  <c r="I22" i="40"/>
  <c r="Q22" i="40" s="1"/>
  <c r="R22" i="40" s="1"/>
  <c r="I23" i="40"/>
  <c r="Q23" i="40" s="1"/>
  <c r="R23" i="40" s="1"/>
  <c r="I24" i="40"/>
  <c r="Q24" i="40" s="1"/>
  <c r="R24" i="40" s="1"/>
  <c r="I25" i="40"/>
  <c r="Q25" i="40" s="1"/>
  <c r="R25" i="40" s="1"/>
  <c r="I26" i="40"/>
  <c r="Q26" i="40" s="1"/>
  <c r="R26" i="40" s="1"/>
  <c r="I27" i="40"/>
  <c r="Q27" i="40" s="1"/>
  <c r="R27" i="40" s="1"/>
  <c r="I28" i="40"/>
  <c r="Q28" i="40" s="1"/>
  <c r="R28" i="40" s="1"/>
  <c r="I29" i="40"/>
  <c r="Q29" i="40" s="1"/>
  <c r="R29" i="40" s="1"/>
  <c r="I30" i="40"/>
  <c r="Q30" i="40" s="1"/>
  <c r="R30" i="40" s="1"/>
  <c r="I31" i="40"/>
  <c r="Q31" i="40" s="1"/>
  <c r="R31" i="40" s="1"/>
  <c r="I32" i="40"/>
  <c r="Q32" i="40" s="1"/>
  <c r="R32" i="40" s="1"/>
  <c r="I33" i="40"/>
  <c r="Q33" i="40" s="1"/>
  <c r="R33" i="40" s="1"/>
  <c r="I34" i="40"/>
  <c r="Q34" i="40" s="1"/>
  <c r="R34" i="40" s="1"/>
  <c r="I35" i="40"/>
  <c r="Q35" i="40" s="1"/>
  <c r="R35" i="40" s="1"/>
  <c r="I36" i="40"/>
  <c r="Q36" i="40" s="1"/>
  <c r="R36" i="40" s="1"/>
  <c r="I37" i="40"/>
  <c r="Q37" i="40" s="1"/>
  <c r="R37" i="40" s="1"/>
  <c r="I18" i="40"/>
  <c r="I51" i="40" l="1"/>
  <c r="Q18" i="40"/>
  <c r="R18" i="40" l="1"/>
  <c r="R51" i="40" s="1"/>
  <c r="Q51" i="40"/>
</calcChain>
</file>

<file path=xl/sharedStrings.xml><?xml version="1.0" encoding="utf-8"?>
<sst xmlns="http://schemas.openxmlformats.org/spreadsheetml/2006/main" count="198" uniqueCount="98">
  <si>
    <t>DEPARTAMENTO ADMINISTRATIVO</t>
  </si>
  <si>
    <t>DIVISION DE SERVICIOS GENERALES</t>
  </si>
  <si>
    <t>RECEPCIONISTA</t>
  </si>
  <si>
    <t>ISR</t>
  </si>
  <si>
    <t>INAVI</t>
  </si>
  <si>
    <t>SVDS  2.87%</t>
  </si>
  <si>
    <t>SFS  3.04%</t>
  </si>
  <si>
    <t>TECNICA ADMINISTRATIVA</t>
  </si>
  <si>
    <t>AYUDANTE DE MANTENIMIENTO</t>
  </si>
  <si>
    <t>TECNICA EN CONTROL DE BIENES</t>
  </si>
  <si>
    <t>SOPORTE MESA DE AYUDA</t>
  </si>
  <si>
    <t>GESTORA DE PROTOCOLO</t>
  </si>
  <si>
    <t>TECNICO ADMINISTRATIVO</t>
  </si>
  <si>
    <t>SECCION DE ARCHIVO Y CORRESPONDENCIA</t>
  </si>
  <si>
    <t>SOPORTE INFORMATICO</t>
  </si>
  <si>
    <t>IVAN JOEL MEJIA ENCARNACION</t>
  </si>
  <si>
    <t>YAFREISIS ARISTIDES DE LA CRUZ</t>
  </si>
  <si>
    <t>MARIA CRISTINA MORETA MORETA</t>
  </si>
  <si>
    <t>DEYLIN POPA ALMANZAR</t>
  </si>
  <si>
    <t>TECNICA DE RECURSOS HUMANOS</t>
  </si>
  <si>
    <t>TECNICA ARCHIVISTA</t>
  </si>
  <si>
    <t>REILINNY ALTAGRACIA PEGUERO FONDEUR</t>
  </si>
  <si>
    <t>CARLOS RAFAEL MARTIN ALTUNA BATISTA</t>
  </si>
  <si>
    <t>TECNICO INV. DE ACCIDENTES DE AVIACION</t>
  </si>
  <si>
    <t>CIAA</t>
  </si>
  <si>
    <t>GESTORA DE REDES SOCIALES</t>
  </si>
  <si>
    <t>ROQUE ALEXIS VENTURA VALLEJO</t>
  </si>
  <si>
    <t>EDARLIN DAVID GERALDO SANCHEZ</t>
  </si>
  <si>
    <t>Nómina Personal de Carácter Temporal</t>
  </si>
  <si>
    <t>Núm.</t>
  </si>
  <si>
    <t>Nombre</t>
  </si>
  <si>
    <t>Cargo</t>
  </si>
  <si>
    <t>Área</t>
  </si>
  <si>
    <t>Género</t>
  </si>
  <si>
    <t>Sueldo Bruto</t>
  </si>
  <si>
    <t>25% Seguro Complementario</t>
  </si>
  <si>
    <t>Otros Descuentos</t>
  </si>
  <si>
    <t>Descuento Banco</t>
  </si>
  <si>
    <t>Descuento Cooperativa</t>
  </si>
  <si>
    <t>Total Descuento</t>
  </si>
  <si>
    <t>Sueldo Neto</t>
  </si>
  <si>
    <t>Duración</t>
  </si>
  <si>
    <t>Desde</t>
  </si>
  <si>
    <t>Hasta</t>
  </si>
  <si>
    <t>(Valores en RD$)</t>
  </si>
  <si>
    <t>Eloida Núñez</t>
  </si>
  <si>
    <t>Izzet Sansur Q.</t>
  </si>
  <si>
    <t>Enc. Departamento Financiero</t>
  </si>
  <si>
    <t>Estatus</t>
  </si>
  <si>
    <t>Total</t>
  </si>
  <si>
    <t>Director Administrativo y Financiero</t>
  </si>
  <si>
    <t>NO HAY NADA ESCRITO DEBAJO DE ESTA PÁGINA</t>
  </si>
  <si>
    <t>M</t>
  </si>
  <si>
    <t>F</t>
  </si>
  <si>
    <t>Clara Márquez</t>
  </si>
  <si>
    <t>Directora de Recursos Humanos</t>
  </si>
  <si>
    <t>Héctor E. Porcella</t>
  </si>
  <si>
    <t>Presidente de la JAC</t>
  </si>
  <si>
    <t>CARÁCTER TEMPORAL</t>
  </si>
  <si>
    <t>MERCEDES YSABEL RODRIGUEZ POLANCO</t>
  </si>
  <si>
    <t>YNGRID ALTAGRACIA ORTIZ PUJOLS</t>
  </si>
  <si>
    <t>RAMON ALBERTO PEREZ REYES</t>
  </si>
  <si>
    <t>ASESOR</t>
  </si>
  <si>
    <t>CHOFER</t>
  </si>
  <si>
    <t>BERNABE JOAQUIN SANO LLANO</t>
  </si>
  <si>
    <t>DANIEL DE LA CRUZ DISLA</t>
  </si>
  <si>
    <t>GRISELDA DEL CARMEN TAVERAS GONZALEZ</t>
  </si>
  <si>
    <t>CONSERJE</t>
  </si>
  <si>
    <t>PEDRO MANUEL CABRERA OBJIO</t>
  </si>
  <si>
    <t>COORDINADOR DE CALIDAD</t>
  </si>
  <si>
    <t>DIRECCIÓN DE RECURSOS HUMANOS</t>
  </si>
  <si>
    <t>DIRECCION DE TECNOLOGIA DE LA INFORMACION Y COMUNICACIÓN</t>
  </si>
  <si>
    <t>DIRECCION DE COMUNICACIONES Y RELACIONES PUBLICAS</t>
  </si>
  <si>
    <t>DIVISIÓN DE CALIDAD</t>
  </si>
  <si>
    <t>ANA MARINA GONZALEZ MOTA</t>
  </si>
  <si>
    <t>ADAIRIS DEL CARMEN OLAVERRIA CASTILLO</t>
  </si>
  <si>
    <t>YORLENI DEL CARMEN LORA COLLADO</t>
  </si>
  <si>
    <t>CESILIA MARTINEZ LEBRON</t>
  </si>
  <si>
    <t>CONNY YAJAIRA MINAYA PORTORREAL</t>
  </si>
  <si>
    <t>AUXILIAR ADMINISTRATIVO</t>
  </si>
  <si>
    <t>DIRECCION ADMINISTRATIVA Y FINANCIERA</t>
  </si>
  <si>
    <t>EDELIN ANDREINA MEDINA VELOZ</t>
  </si>
  <si>
    <t>JOSE MIGUEL QUEZADA MENDEZ</t>
  </si>
  <si>
    <t>FOTOCOPIADOR</t>
  </si>
  <si>
    <t>MARIA FRANCISCA PLASCENCIA DE JESUS</t>
  </si>
  <si>
    <t>JOSE DELIO ORTIZ</t>
  </si>
  <si>
    <t>DIGITADOR</t>
  </si>
  <si>
    <t>JOSIANY ONAIRA GUZMAN ROSARIO</t>
  </si>
  <si>
    <t>BRUNO HERNANDEZ CANELA</t>
  </si>
  <si>
    <t>EUDY ANTONIO BAEZ BAEZ</t>
  </si>
  <si>
    <t>GUILLERMO GONZALEZ VALDEZ</t>
  </si>
  <si>
    <t>JOSE RAMON QUELIZ</t>
  </si>
  <si>
    <t>AUXILIAR DE TRANSPORTACION</t>
  </si>
  <si>
    <t>KIRMAN ANTONIO GONZALEZ LUGO</t>
  </si>
  <si>
    <t>MARIA MARISOL CABREJA MOREL</t>
  </si>
  <si>
    <t>ROBERTO ORTIZ DELGADO</t>
  </si>
  <si>
    <t>MARIA ALTAGRACIA ARIAS CASTRO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</si>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</sst>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3" xfId="0" applyFont="1" applyBorder="1"/>
    <xf numFmtId="0" fontId="4" fillId="0" borderId="4" xfId="0" applyFont="1" applyBorder="1"/>
    <xf numFmtId="164" fontId="4" fillId="0" borderId="4" xfId="1" applyFont="1" applyBorder="1"/>
    <xf numFmtId="0" fontId="4" fillId="0" borderId="5" xfId="0" applyFont="1" applyBorder="1"/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164" fontId="5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1" applyFont="1" applyFill="1" applyBorder="1" applyAlignment="1">
      <alignment horizontal="left" vertical="center"/>
    </xf>
    <xf numFmtId="164" fontId="4" fillId="0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4" fillId="0" borderId="0" xfId="1" applyFont="1"/>
    <xf numFmtId="164" fontId="4" fillId="0" borderId="0" xfId="1" applyFont="1" applyFill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4" fillId="0" borderId="6" xfId="0" applyFont="1" applyBorder="1"/>
    <xf numFmtId="164" fontId="4" fillId="0" borderId="0" xfId="1" applyFont="1" applyBorder="1"/>
    <xf numFmtId="0" fontId="4" fillId="0" borderId="7" xfId="0" applyFont="1" applyBorder="1"/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2" borderId="1" xfId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1328738</xdr:colOff>
      <xdr:row>2</xdr:row>
      <xdr:rowOff>98184</xdr:rowOff>
    </xdr:from>
    <xdr:to>
      <xdr:col>6</xdr:col>
      <xdr:colOff>88371</xdr:colOff>
      <xdr:row>11</xdr:row>
      <xdr:rowOff>105833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250238" y="415684"/>
          <a:ext cx="2580216" cy="1436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U85"/>
  <sheetViews>
    <sheetView showGridLines="0" tabSelected="1" topLeftCell="A48" zoomScale="90" zoomScaleNormal="90" workbookViewId="0">
      <selection activeCell="M74" sqref="M74"/>
    </sheetView>
  </sheetViews>
  <sheetFormatPr baseColWidth="10" defaultColWidth="11.42578125" defaultRowHeight="12.75" x14ac:dyDescent="0.2"/>
  <cols>
    <col min="1" max="1" width="3.140625" style="5" customWidth="1"/>
    <col min="2" max="2" width="5.140625" style="5" bestFit="1" customWidth="1"/>
    <col min="3" max="3" width="37.85546875" style="5" bestFit="1" customWidth="1"/>
    <col min="4" max="4" width="37.5703125" style="5" customWidth="1"/>
    <col min="5" max="5" width="20" style="5" customWidth="1"/>
    <col min="6" max="6" width="57.28515625" style="5" customWidth="1"/>
    <col min="7" max="7" width="6.42578125" style="5" bestFit="1" customWidth="1"/>
    <col min="8" max="8" width="11.5703125" style="23" bestFit="1" customWidth="1"/>
    <col min="9" max="9" width="9.85546875" style="23" bestFit="1" customWidth="1"/>
    <col min="10" max="10" width="5.7109375" style="23" bestFit="1" customWidth="1"/>
    <col min="11" max="11" width="6.7109375" style="23" customWidth="1"/>
    <col min="12" max="12" width="6.28515625" style="5" customWidth="1"/>
    <col min="13" max="13" width="13.85546875" style="5" customWidth="1"/>
    <col min="14" max="14" width="9.7109375" style="5" customWidth="1"/>
    <col min="15" max="15" width="8.7109375" style="5" customWidth="1"/>
    <col min="16" max="16" width="10.5703125" style="5" customWidth="1"/>
    <col min="17" max="17" width="9" style="5" customWidth="1"/>
    <col min="18" max="18" width="9.42578125" style="5" customWidth="1"/>
    <col min="19" max="20" width="8.7109375" style="5" bestFit="1" customWidth="1"/>
    <col min="21" max="16384" width="11.42578125" style="5"/>
  </cols>
  <sheetData>
    <row r="3" spans="2:20" x14ac:dyDescent="0.2">
      <c r="B3" s="1"/>
      <c r="C3" s="2"/>
      <c r="D3" s="2"/>
      <c r="E3" s="2"/>
      <c r="F3" s="2"/>
      <c r="G3" s="2"/>
      <c r="H3" s="3"/>
      <c r="I3" s="3"/>
      <c r="J3" s="3"/>
      <c r="K3" s="3"/>
      <c r="L3" s="2"/>
      <c r="M3" s="2"/>
      <c r="N3" s="2"/>
      <c r="O3" s="2"/>
      <c r="P3" s="2"/>
      <c r="Q3" s="2"/>
      <c r="R3" s="2"/>
      <c r="S3" s="2"/>
      <c r="T3" s="4"/>
    </row>
    <row r="4" spans="2:20" x14ac:dyDescent="0.2">
      <c r="B4" s="31"/>
      <c r="H4" s="32"/>
      <c r="I4" s="32"/>
      <c r="J4" s="32"/>
      <c r="K4" s="32"/>
      <c r="T4" s="33"/>
    </row>
    <row r="5" spans="2:20" x14ac:dyDescent="0.2"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8"/>
    </row>
    <row r="6" spans="2:20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2:20" x14ac:dyDescent="0.2"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</row>
    <row r="8" spans="2:20" x14ac:dyDescent="0.2"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</row>
    <row r="9" spans="2:20" x14ac:dyDescent="0.2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</row>
    <row r="10" spans="2:20" x14ac:dyDescent="0.2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8"/>
    </row>
    <row r="11" spans="2:20" x14ac:dyDescent="0.2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</row>
    <row r="12" spans="2:20" x14ac:dyDescent="0.2">
      <c r="B12" s="36" t="s">
        <v>28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</row>
    <row r="13" spans="2:20" x14ac:dyDescent="0.2">
      <c r="B13" s="40" t="s">
        <v>97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2"/>
    </row>
    <row r="14" spans="2:20" x14ac:dyDescent="0.2">
      <c r="B14" s="40" t="s">
        <v>44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</row>
    <row r="15" spans="2:20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2"/>
    </row>
    <row r="16" spans="2:20" s="14" customFormat="1" ht="20.100000000000001" customHeight="1" x14ac:dyDescent="0.25">
      <c r="B16" s="34" t="s">
        <v>29</v>
      </c>
      <c r="C16" s="34" t="s">
        <v>30</v>
      </c>
      <c r="D16" s="34" t="s">
        <v>31</v>
      </c>
      <c r="E16" s="34" t="s">
        <v>48</v>
      </c>
      <c r="F16" s="34" t="s">
        <v>32</v>
      </c>
      <c r="G16" s="34" t="s">
        <v>33</v>
      </c>
      <c r="H16" s="35" t="s">
        <v>34</v>
      </c>
      <c r="I16" s="35" t="s">
        <v>3</v>
      </c>
      <c r="J16" s="35" t="s">
        <v>4</v>
      </c>
      <c r="K16" s="35" t="s">
        <v>5</v>
      </c>
      <c r="L16" s="35" t="s">
        <v>6</v>
      </c>
      <c r="M16" s="35" t="s">
        <v>35</v>
      </c>
      <c r="N16" s="35" t="s">
        <v>36</v>
      </c>
      <c r="O16" s="34" t="s">
        <v>37</v>
      </c>
      <c r="P16" s="35" t="s">
        <v>38</v>
      </c>
      <c r="Q16" s="35" t="s">
        <v>39</v>
      </c>
      <c r="R16" s="35" t="s">
        <v>40</v>
      </c>
      <c r="S16" s="39" t="s">
        <v>41</v>
      </c>
      <c r="T16" s="39"/>
    </row>
    <row r="17" spans="2:20" s="14" customFormat="1" ht="31.5" customHeight="1" x14ac:dyDescent="0.25">
      <c r="B17" s="34"/>
      <c r="C17" s="34"/>
      <c r="D17" s="34"/>
      <c r="E17" s="34"/>
      <c r="F17" s="34"/>
      <c r="G17" s="34"/>
      <c r="H17" s="35"/>
      <c r="I17" s="35"/>
      <c r="J17" s="35"/>
      <c r="K17" s="35"/>
      <c r="L17" s="35"/>
      <c r="M17" s="35"/>
      <c r="N17" s="35"/>
      <c r="O17" s="34"/>
      <c r="P17" s="35"/>
      <c r="Q17" s="35"/>
      <c r="R17" s="35"/>
      <c r="S17" s="13" t="s">
        <v>42</v>
      </c>
      <c r="T17" s="13" t="s">
        <v>43</v>
      </c>
    </row>
    <row r="18" spans="2:20" ht="24" customHeight="1" x14ac:dyDescent="0.2">
      <c r="B18" s="15">
        <v>1</v>
      </c>
      <c r="C18" s="16" t="s">
        <v>22</v>
      </c>
      <c r="D18" s="16" t="s">
        <v>23</v>
      </c>
      <c r="E18" s="15" t="s">
        <v>58</v>
      </c>
      <c r="F18" s="17" t="s">
        <v>24</v>
      </c>
      <c r="G18" s="18" t="s">
        <v>52</v>
      </c>
      <c r="H18" s="19">
        <v>50000</v>
      </c>
      <c r="I18" s="19">
        <f>+H18*0.1</f>
        <v>5000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f t="shared" ref="Q18" si="0">+SUM(I18:P18)</f>
        <v>5000</v>
      </c>
      <c r="R18" s="20">
        <f>+H18-Q18</f>
        <v>45000</v>
      </c>
      <c r="S18" s="18">
        <v>45446</v>
      </c>
      <c r="T18" s="18">
        <v>45629</v>
      </c>
    </row>
    <row r="19" spans="2:20" ht="24" customHeight="1" x14ac:dyDescent="0.2">
      <c r="B19" s="15">
        <v>2</v>
      </c>
      <c r="C19" s="16" t="s">
        <v>74</v>
      </c>
      <c r="D19" s="16" t="s">
        <v>7</v>
      </c>
      <c r="E19" s="15" t="s">
        <v>58</v>
      </c>
      <c r="F19" s="17" t="s">
        <v>0</v>
      </c>
      <c r="G19" s="18" t="s">
        <v>53</v>
      </c>
      <c r="H19" s="19">
        <v>20000</v>
      </c>
      <c r="I19" s="19">
        <f t="shared" ref="I19:I37" si="1">+H19*0.1</f>
        <v>2000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ref="Q19:Q37" si="2">+SUM(I19:P19)</f>
        <v>2000</v>
      </c>
      <c r="R19" s="20">
        <f t="shared" ref="R19:R37" si="3">+H19-Q19</f>
        <v>18000</v>
      </c>
      <c r="S19" s="18">
        <v>45383</v>
      </c>
      <c r="T19" s="18">
        <v>45566</v>
      </c>
    </row>
    <row r="20" spans="2:20" ht="24" customHeight="1" x14ac:dyDescent="0.2">
      <c r="B20" s="15">
        <v>3</v>
      </c>
      <c r="C20" s="16" t="s">
        <v>75</v>
      </c>
      <c r="D20" s="16" t="s">
        <v>9</v>
      </c>
      <c r="E20" s="15" t="s">
        <v>58</v>
      </c>
      <c r="F20" s="17" t="s">
        <v>0</v>
      </c>
      <c r="G20" s="18" t="s">
        <v>53</v>
      </c>
      <c r="H20" s="19">
        <v>22000</v>
      </c>
      <c r="I20" s="19">
        <f t="shared" si="1"/>
        <v>2200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 t="shared" si="2"/>
        <v>2200</v>
      </c>
      <c r="R20" s="20">
        <f t="shared" si="3"/>
        <v>19800</v>
      </c>
      <c r="S20" s="18">
        <v>45383</v>
      </c>
      <c r="T20" s="18">
        <v>45566</v>
      </c>
    </row>
    <row r="21" spans="2:20" ht="24" customHeight="1" x14ac:dyDescent="0.2">
      <c r="B21" s="15">
        <v>4</v>
      </c>
      <c r="C21" s="16" t="s">
        <v>76</v>
      </c>
      <c r="D21" s="16" t="s">
        <v>2</v>
      </c>
      <c r="E21" s="15" t="s">
        <v>58</v>
      </c>
      <c r="F21" s="17" t="s">
        <v>0</v>
      </c>
      <c r="G21" s="18" t="s">
        <v>53</v>
      </c>
      <c r="H21" s="19">
        <v>22000</v>
      </c>
      <c r="I21" s="19">
        <f t="shared" si="1"/>
        <v>2200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f t="shared" si="2"/>
        <v>2200</v>
      </c>
      <c r="R21" s="20">
        <f t="shared" si="3"/>
        <v>19800</v>
      </c>
      <c r="S21" s="18">
        <v>45446</v>
      </c>
      <c r="T21" s="18">
        <v>45629</v>
      </c>
    </row>
    <row r="22" spans="2:20" ht="24" customHeight="1" x14ac:dyDescent="0.2">
      <c r="B22" s="15">
        <v>5</v>
      </c>
      <c r="C22" s="16" t="s">
        <v>16</v>
      </c>
      <c r="D22" s="16" t="s">
        <v>11</v>
      </c>
      <c r="E22" s="15" t="s">
        <v>58</v>
      </c>
      <c r="F22" s="17" t="s">
        <v>0</v>
      </c>
      <c r="G22" s="18" t="s">
        <v>53</v>
      </c>
      <c r="H22" s="19">
        <v>22000</v>
      </c>
      <c r="I22" s="19">
        <f t="shared" si="1"/>
        <v>2200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f t="shared" si="2"/>
        <v>2200</v>
      </c>
      <c r="R22" s="20">
        <f t="shared" si="3"/>
        <v>19800</v>
      </c>
      <c r="S22" s="18">
        <v>45383</v>
      </c>
      <c r="T22" s="18">
        <v>45566</v>
      </c>
    </row>
    <row r="23" spans="2:20" ht="24" customHeight="1" x14ac:dyDescent="0.2">
      <c r="B23" s="15">
        <v>6</v>
      </c>
      <c r="C23" s="16" t="s">
        <v>17</v>
      </c>
      <c r="D23" s="16" t="s">
        <v>7</v>
      </c>
      <c r="E23" s="15" t="s">
        <v>58</v>
      </c>
      <c r="F23" s="17" t="s">
        <v>0</v>
      </c>
      <c r="G23" s="18" t="s">
        <v>53</v>
      </c>
      <c r="H23" s="19">
        <v>22000</v>
      </c>
      <c r="I23" s="19">
        <f t="shared" si="1"/>
        <v>2200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f t="shared" si="2"/>
        <v>2200</v>
      </c>
      <c r="R23" s="20">
        <f t="shared" si="3"/>
        <v>19800</v>
      </c>
      <c r="S23" s="18">
        <v>45383</v>
      </c>
      <c r="T23" s="18">
        <v>45566</v>
      </c>
    </row>
    <row r="24" spans="2:20" ht="24" customHeight="1" x14ac:dyDescent="0.2">
      <c r="B24" s="15">
        <v>7</v>
      </c>
      <c r="C24" s="16" t="s">
        <v>26</v>
      </c>
      <c r="D24" s="16" t="s">
        <v>12</v>
      </c>
      <c r="E24" s="15" t="s">
        <v>58</v>
      </c>
      <c r="F24" s="17" t="s">
        <v>0</v>
      </c>
      <c r="G24" s="18" t="s">
        <v>52</v>
      </c>
      <c r="H24" s="19">
        <v>20000</v>
      </c>
      <c r="I24" s="19">
        <f t="shared" si="1"/>
        <v>2000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f t="shared" si="2"/>
        <v>2000</v>
      </c>
      <c r="R24" s="20">
        <f t="shared" si="3"/>
        <v>18000</v>
      </c>
      <c r="S24" s="18">
        <v>45566</v>
      </c>
      <c r="T24" s="18">
        <v>45748</v>
      </c>
    </row>
    <row r="25" spans="2:20" ht="24" customHeight="1" x14ac:dyDescent="0.2">
      <c r="B25" s="15">
        <v>8</v>
      </c>
      <c r="C25" s="16" t="s">
        <v>59</v>
      </c>
      <c r="D25" s="16" t="s">
        <v>7</v>
      </c>
      <c r="E25" s="15" t="s">
        <v>58</v>
      </c>
      <c r="F25" s="17" t="s">
        <v>0</v>
      </c>
      <c r="G25" s="18" t="s">
        <v>53</v>
      </c>
      <c r="H25" s="19">
        <v>35000</v>
      </c>
      <c r="I25" s="19">
        <f t="shared" si="1"/>
        <v>3500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f t="shared" si="2"/>
        <v>3500</v>
      </c>
      <c r="R25" s="20">
        <f t="shared" si="3"/>
        <v>31500</v>
      </c>
      <c r="S25" s="18">
        <v>45597</v>
      </c>
      <c r="T25" s="18">
        <v>45413</v>
      </c>
    </row>
    <row r="26" spans="2:20" ht="24" customHeight="1" x14ac:dyDescent="0.2">
      <c r="B26" s="15">
        <v>9</v>
      </c>
      <c r="C26" s="16" t="s">
        <v>60</v>
      </c>
      <c r="D26" s="16" t="s">
        <v>7</v>
      </c>
      <c r="E26" s="15" t="s">
        <v>58</v>
      </c>
      <c r="F26" s="17" t="s">
        <v>0</v>
      </c>
      <c r="G26" s="18" t="s">
        <v>53</v>
      </c>
      <c r="H26" s="19">
        <v>50000</v>
      </c>
      <c r="I26" s="19">
        <f t="shared" si="1"/>
        <v>5000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f t="shared" si="2"/>
        <v>5000</v>
      </c>
      <c r="R26" s="20">
        <f t="shared" si="3"/>
        <v>45000</v>
      </c>
      <c r="S26" s="18">
        <v>45597</v>
      </c>
      <c r="T26" s="18">
        <v>45413</v>
      </c>
    </row>
    <row r="27" spans="2:20" ht="24" customHeight="1" x14ac:dyDescent="0.2">
      <c r="B27" s="15">
        <v>10</v>
      </c>
      <c r="C27" s="16" t="s">
        <v>77</v>
      </c>
      <c r="D27" s="16" t="s">
        <v>67</v>
      </c>
      <c r="E27" s="15" t="s">
        <v>58</v>
      </c>
      <c r="F27" s="17" t="s">
        <v>0</v>
      </c>
      <c r="G27" s="18" t="s">
        <v>53</v>
      </c>
      <c r="H27" s="19">
        <v>25000</v>
      </c>
      <c r="I27" s="19">
        <f t="shared" si="1"/>
        <v>2500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f t="shared" si="2"/>
        <v>2500</v>
      </c>
      <c r="R27" s="20">
        <f t="shared" si="3"/>
        <v>22500</v>
      </c>
      <c r="S27" s="18">
        <v>45628</v>
      </c>
      <c r="T27" s="18">
        <v>45810</v>
      </c>
    </row>
    <row r="28" spans="2:20" ht="24" customHeight="1" x14ac:dyDescent="0.2">
      <c r="B28" s="15">
        <v>11</v>
      </c>
      <c r="C28" s="16" t="s">
        <v>78</v>
      </c>
      <c r="D28" s="16" t="s">
        <v>79</v>
      </c>
      <c r="E28" s="15" t="s">
        <v>58</v>
      </c>
      <c r="F28" s="17" t="s">
        <v>80</v>
      </c>
      <c r="G28" s="18" t="s">
        <v>53</v>
      </c>
      <c r="H28" s="19">
        <v>25000</v>
      </c>
      <c r="I28" s="19">
        <f t="shared" si="1"/>
        <v>2500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f t="shared" si="2"/>
        <v>2500</v>
      </c>
      <c r="R28" s="20">
        <f t="shared" si="3"/>
        <v>22500</v>
      </c>
      <c r="S28" s="18">
        <v>45628</v>
      </c>
      <c r="T28" s="18">
        <v>45810</v>
      </c>
    </row>
    <row r="29" spans="2:20" ht="24" customHeight="1" x14ac:dyDescent="0.2">
      <c r="B29" s="15">
        <v>12</v>
      </c>
      <c r="C29" s="16" t="s">
        <v>81</v>
      </c>
      <c r="D29" s="16" t="s">
        <v>2</v>
      </c>
      <c r="E29" s="15" t="s">
        <v>58</v>
      </c>
      <c r="F29" s="17" t="s">
        <v>80</v>
      </c>
      <c r="G29" s="18" t="s">
        <v>53</v>
      </c>
      <c r="H29" s="19">
        <v>25000</v>
      </c>
      <c r="I29" s="19">
        <f t="shared" si="1"/>
        <v>2500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f t="shared" si="2"/>
        <v>2500</v>
      </c>
      <c r="R29" s="20">
        <f t="shared" si="3"/>
        <v>22500</v>
      </c>
      <c r="S29" s="18">
        <v>45628</v>
      </c>
      <c r="T29" s="18">
        <v>45810</v>
      </c>
    </row>
    <row r="30" spans="2:20" ht="24" customHeight="1" x14ac:dyDescent="0.2">
      <c r="B30" s="15">
        <v>13</v>
      </c>
      <c r="C30" s="16" t="s">
        <v>82</v>
      </c>
      <c r="D30" s="16" t="s">
        <v>83</v>
      </c>
      <c r="E30" s="15" t="s">
        <v>58</v>
      </c>
      <c r="F30" s="17" t="s">
        <v>80</v>
      </c>
      <c r="G30" s="18" t="s">
        <v>52</v>
      </c>
      <c r="H30" s="19">
        <v>25000</v>
      </c>
      <c r="I30" s="19">
        <f t="shared" si="1"/>
        <v>2500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f t="shared" si="2"/>
        <v>2500</v>
      </c>
      <c r="R30" s="20">
        <f t="shared" si="3"/>
        <v>22500</v>
      </c>
      <c r="S30" s="18">
        <v>45628</v>
      </c>
      <c r="T30" s="18">
        <v>45810</v>
      </c>
    </row>
    <row r="31" spans="2:20" ht="24" customHeight="1" x14ac:dyDescent="0.2">
      <c r="B31" s="15">
        <v>14</v>
      </c>
      <c r="C31" s="16" t="s">
        <v>84</v>
      </c>
      <c r="D31" s="16" t="s">
        <v>79</v>
      </c>
      <c r="E31" s="15" t="s">
        <v>58</v>
      </c>
      <c r="F31" s="17" t="s">
        <v>80</v>
      </c>
      <c r="G31" s="18" t="s">
        <v>53</v>
      </c>
      <c r="H31" s="19">
        <v>25000</v>
      </c>
      <c r="I31" s="19">
        <f t="shared" si="1"/>
        <v>2500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f t="shared" si="2"/>
        <v>2500</v>
      </c>
      <c r="R31" s="20">
        <f t="shared" si="3"/>
        <v>22500</v>
      </c>
      <c r="S31" s="18">
        <v>45628</v>
      </c>
      <c r="T31" s="18">
        <v>45810</v>
      </c>
    </row>
    <row r="32" spans="2:20" ht="24" customHeight="1" x14ac:dyDescent="0.2">
      <c r="B32" s="15">
        <v>15</v>
      </c>
      <c r="C32" s="16" t="s">
        <v>21</v>
      </c>
      <c r="D32" s="16" t="s">
        <v>19</v>
      </c>
      <c r="E32" s="15" t="s">
        <v>58</v>
      </c>
      <c r="F32" s="17" t="s">
        <v>70</v>
      </c>
      <c r="G32" s="18" t="s">
        <v>53</v>
      </c>
      <c r="H32" s="19">
        <v>50000</v>
      </c>
      <c r="I32" s="19">
        <f t="shared" si="1"/>
        <v>5000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f t="shared" si="2"/>
        <v>5000</v>
      </c>
      <c r="R32" s="20">
        <f t="shared" si="3"/>
        <v>45000</v>
      </c>
      <c r="S32" s="18">
        <v>45566</v>
      </c>
      <c r="T32" s="18">
        <v>45748</v>
      </c>
    </row>
    <row r="33" spans="2:20" ht="24" customHeight="1" x14ac:dyDescent="0.2">
      <c r="B33" s="15">
        <v>16</v>
      </c>
      <c r="C33" s="16" t="s">
        <v>18</v>
      </c>
      <c r="D33" s="16" t="s">
        <v>10</v>
      </c>
      <c r="E33" s="15" t="s">
        <v>58</v>
      </c>
      <c r="F33" s="17" t="s">
        <v>71</v>
      </c>
      <c r="G33" s="18" t="s">
        <v>52</v>
      </c>
      <c r="H33" s="19">
        <v>22000</v>
      </c>
      <c r="I33" s="19">
        <f t="shared" si="1"/>
        <v>2200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f t="shared" si="2"/>
        <v>2200</v>
      </c>
      <c r="R33" s="20">
        <f t="shared" si="3"/>
        <v>19800</v>
      </c>
      <c r="S33" s="18">
        <v>45383</v>
      </c>
      <c r="T33" s="18">
        <v>45566</v>
      </c>
    </row>
    <row r="34" spans="2:20" ht="24" customHeight="1" x14ac:dyDescent="0.2">
      <c r="B34" s="15">
        <v>17</v>
      </c>
      <c r="C34" s="16" t="s">
        <v>15</v>
      </c>
      <c r="D34" s="16" t="s">
        <v>14</v>
      </c>
      <c r="E34" s="15" t="s">
        <v>58</v>
      </c>
      <c r="F34" s="17" t="s">
        <v>71</v>
      </c>
      <c r="G34" s="18" t="s">
        <v>52</v>
      </c>
      <c r="H34" s="19">
        <v>45000</v>
      </c>
      <c r="I34" s="19">
        <f t="shared" si="1"/>
        <v>4500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f t="shared" si="2"/>
        <v>4500</v>
      </c>
      <c r="R34" s="20">
        <f t="shared" si="3"/>
        <v>40500</v>
      </c>
      <c r="S34" s="18">
        <v>45412</v>
      </c>
      <c r="T34" s="18">
        <v>45595</v>
      </c>
    </row>
    <row r="35" spans="2:20" ht="24" customHeight="1" x14ac:dyDescent="0.2">
      <c r="B35" s="15">
        <v>18</v>
      </c>
      <c r="C35" s="16" t="s">
        <v>85</v>
      </c>
      <c r="D35" s="16" t="s">
        <v>86</v>
      </c>
      <c r="E35" s="15" t="s">
        <v>58</v>
      </c>
      <c r="F35" s="17" t="s">
        <v>71</v>
      </c>
      <c r="G35" s="18" t="s">
        <v>52</v>
      </c>
      <c r="H35" s="19">
        <v>25000</v>
      </c>
      <c r="I35" s="19">
        <f t="shared" si="1"/>
        <v>2500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f t="shared" si="2"/>
        <v>2500</v>
      </c>
      <c r="R35" s="20">
        <f t="shared" si="3"/>
        <v>22500</v>
      </c>
      <c r="S35" s="18">
        <v>45628</v>
      </c>
      <c r="T35" s="18">
        <v>45810</v>
      </c>
    </row>
    <row r="36" spans="2:20" ht="24" customHeight="1" x14ac:dyDescent="0.2">
      <c r="B36" s="15">
        <v>19</v>
      </c>
      <c r="C36" s="16" t="s">
        <v>87</v>
      </c>
      <c r="D36" s="16" t="s">
        <v>25</v>
      </c>
      <c r="E36" s="15" t="s">
        <v>58</v>
      </c>
      <c r="F36" s="17" t="s">
        <v>72</v>
      </c>
      <c r="G36" s="18" t="s">
        <v>53</v>
      </c>
      <c r="H36" s="19">
        <v>22000</v>
      </c>
      <c r="I36" s="19">
        <f t="shared" si="1"/>
        <v>2200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f t="shared" si="2"/>
        <v>2200</v>
      </c>
      <c r="R36" s="20">
        <f t="shared" si="3"/>
        <v>19800</v>
      </c>
      <c r="S36" s="18">
        <v>45412</v>
      </c>
      <c r="T36" s="18">
        <v>45595</v>
      </c>
    </row>
    <row r="37" spans="2:20" ht="24" customHeight="1" x14ac:dyDescent="0.2">
      <c r="B37" s="15">
        <v>20</v>
      </c>
      <c r="C37" s="16" t="s">
        <v>61</v>
      </c>
      <c r="D37" s="16" t="s">
        <v>62</v>
      </c>
      <c r="E37" s="15" t="s">
        <v>58</v>
      </c>
      <c r="F37" s="17" t="s">
        <v>72</v>
      </c>
      <c r="G37" s="18" t="s">
        <v>52</v>
      </c>
      <c r="H37" s="19">
        <v>100000</v>
      </c>
      <c r="I37" s="19">
        <f t="shared" si="1"/>
        <v>10000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f t="shared" si="2"/>
        <v>10000</v>
      </c>
      <c r="R37" s="20">
        <f t="shared" si="3"/>
        <v>90000</v>
      </c>
      <c r="S37" s="18">
        <v>45597</v>
      </c>
      <c r="T37" s="18">
        <v>45413</v>
      </c>
    </row>
    <row r="38" spans="2:20" ht="24" customHeight="1" x14ac:dyDescent="0.2">
      <c r="B38" s="15">
        <v>21</v>
      </c>
      <c r="C38" s="16" t="s">
        <v>27</v>
      </c>
      <c r="D38" s="16" t="s">
        <v>8</v>
      </c>
      <c r="E38" s="15" t="s">
        <v>58</v>
      </c>
      <c r="F38" s="17" t="s">
        <v>1</v>
      </c>
      <c r="G38" s="18" t="s">
        <v>52</v>
      </c>
      <c r="H38" s="19">
        <v>25000</v>
      </c>
      <c r="I38" s="19">
        <f t="shared" ref="I38:I47" si="4">+H38*0.1</f>
        <v>2500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f t="shared" ref="Q38:Q47" si="5">+SUM(I38:P38)</f>
        <v>2500</v>
      </c>
      <c r="R38" s="20">
        <f t="shared" ref="R38:R47" si="6">+H38-Q38</f>
        <v>22500</v>
      </c>
      <c r="S38" s="18">
        <v>45475</v>
      </c>
      <c r="T38" s="18">
        <v>45659</v>
      </c>
    </row>
    <row r="39" spans="2:20" ht="24" customHeight="1" x14ac:dyDescent="0.2">
      <c r="B39" s="15">
        <v>22</v>
      </c>
      <c r="C39" s="16" t="s">
        <v>64</v>
      </c>
      <c r="D39" s="16" t="s">
        <v>8</v>
      </c>
      <c r="E39" s="15" t="s">
        <v>58</v>
      </c>
      <c r="F39" s="17" t="s">
        <v>1</v>
      </c>
      <c r="G39" s="18" t="s">
        <v>52</v>
      </c>
      <c r="H39" s="19">
        <v>20000</v>
      </c>
      <c r="I39" s="19">
        <f t="shared" si="4"/>
        <v>2000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f t="shared" si="5"/>
        <v>2000</v>
      </c>
      <c r="R39" s="20">
        <f t="shared" si="6"/>
        <v>18000</v>
      </c>
      <c r="S39" s="18">
        <v>45597</v>
      </c>
      <c r="T39" s="18">
        <v>45413</v>
      </c>
    </row>
    <row r="40" spans="2:20" ht="24" customHeight="1" x14ac:dyDescent="0.2">
      <c r="B40" s="15">
        <v>23</v>
      </c>
      <c r="C40" s="16" t="s">
        <v>65</v>
      </c>
      <c r="D40" s="16" t="s">
        <v>8</v>
      </c>
      <c r="E40" s="15" t="s">
        <v>58</v>
      </c>
      <c r="F40" s="17" t="s">
        <v>1</v>
      </c>
      <c r="G40" s="18" t="s">
        <v>52</v>
      </c>
      <c r="H40" s="19">
        <v>20000</v>
      </c>
      <c r="I40" s="19">
        <f t="shared" si="4"/>
        <v>2000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f t="shared" si="5"/>
        <v>2000</v>
      </c>
      <c r="R40" s="20">
        <f t="shared" si="6"/>
        <v>18000</v>
      </c>
      <c r="S40" s="18">
        <v>45597</v>
      </c>
      <c r="T40" s="18">
        <v>45413</v>
      </c>
    </row>
    <row r="41" spans="2:20" ht="24" customHeight="1" x14ac:dyDescent="0.2">
      <c r="B41" s="15">
        <v>24</v>
      </c>
      <c r="C41" s="16" t="s">
        <v>66</v>
      </c>
      <c r="D41" s="16" t="s">
        <v>67</v>
      </c>
      <c r="E41" s="15" t="s">
        <v>58</v>
      </c>
      <c r="F41" s="17" t="s">
        <v>1</v>
      </c>
      <c r="G41" s="18" t="s">
        <v>53</v>
      </c>
      <c r="H41" s="19">
        <v>15000</v>
      </c>
      <c r="I41" s="19">
        <f t="shared" si="4"/>
        <v>1500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f t="shared" si="5"/>
        <v>1500</v>
      </c>
      <c r="R41" s="20">
        <f t="shared" si="6"/>
        <v>13500</v>
      </c>
      <c r="S41" s="18">
        <v>45597</v>
      </c>
      <c r="T41" s="18">
        <v>45413</v>
      </c>
    </row>
    <row r="42" spans="2:20" ht="24" customHeight="1" x14ac:dyDescent="0.2">
      <c r="B42" s="15">
        <v>25</v>
      </c>
      <c r="C42" s="16" t="s">
        <v>88</v>
      </c>
      <c r="D42" s="16" t="s">
        <v>63</v>
      </c>
      <c r="E42" s="15" t="s">
        <v>58</v>
      </c>
      <c r="F42" s="17" t="s">
        <v>1</v>
      </c>
      <c r="G42" s="18" t="s">
        <v>52</v>
      </c>
      <c r="H42" s="19">
        <v>25000</v>
      </c>
      <c r="I42" s="19">
        <f t="shared" si="4"/>
        <v>2500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f t="shared" si="5"/>
        <v>2500</v>
      </c>
      <c r="R42" s="20">
        <f t="shared" si="6"/>
        <v>22500</v>
      </c>
      <c r="S42" s="18">
        <v>45628</v>
      </c>
      <c r="T42" s="18">
        <v>45810</v>
      </c>
    </row>
    <row r="43" spans="2:20" ht="24" customHeight="1" x14ac:dyDescent="0.2">
      <c r="B43" s="15">
        <v>26</v>
      </c>
      <c r="C43" s="16" t="s">
        <v>89</v>
      </c>
      <c r="D43" s="16" t="s">
        <v>8</v>
      </c>
      <c r="E43" s="15" t="s">
        <v>58</v>
      </c>
      <c r="F43" s="17" t="s">
        <v>1</v>
      </c>
      <c r="G43" s="18" t="s">
        <v>52</v>
      </c>
      <c r="H43" s="19">
        <v>25000</v>
      </c>
      <c r="I43" s="19">
        <f t="shared" si="4"/>
        <v>2500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f t="shared" si="5"/>
        <v>2500</v>
      </c>
      <c r="R43" s="20">
        <f t="shared" si="6"/>
        <v>22500</v>
      </c>
      <c r="S43" s="18">
        <v>45628</v>
      </c>
      <c r="T43" s="18">
        <v>45810</v>
      </c>
    </row>
    <row r="44" spans="2:20" ht="24" customHeight="1" x14ac:dyDescent="0.2">
      <c r="B44" s="15">
        <v>27</v>
      </c>
      <c r="C44" s="16" t="s">
        <v>90</v>
      </c>
      <c r="D44" s="16" t="s">
        <v>8</v>
      </c>
      <c r="E44" s="15" t="s">
        <v>58</v>
      </c>
      <c r="F44" s="17" t="s">
        <v>1</v>
      </c>
      <c r="G44" s="18" t="s">
        <v>52</v>
      </c>
      <c r="H44" s="19">
        <v>25000</v>
      </c>
      <c r="I44" s="19">
        <f t="shared" si="4"/>
        <v>2500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f t="shared" si="5"/>
        <v>2500</v>
      </c>
      <c r="R44" s="20">
        <f t="shared" si="6"/>
        <v>22500</v>
      </c>
      <c r="S44" s="18">
        <v>45628</v>
      </c>
      <c r="T44" s="18">
        <v>45810</v>
      </c>
    </row>
    <row r="45" spans="2:20" ht="24" customHeight="1" x14ac:dyDescent="0.2">
      <c r="B45" s="15">
        <v>28</v>
      </c>
      <c r="C45" s="16" t="s">
        <v>91</v>
      </c>
      <c r="D45" s="16" t="s">
        <v>92</v>
      </c>
      <c r="E45" s="15" t="s">
        <v>58</v>
      </c>
      <c r="F45" s="17" t="s">
        <v>1</v>
      </c>
      <c r="G45" s="18" t="s">
        <v>52</v>
      </c>
      <c r="H45" s="19">
        <v>25000</v>
      </c>
      <c r="I45" s="19">
        <f t="shared" si="4"/>
        <v>2500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f t="shared" si="5"/>
        <v>2500</v>
      </c>
      <c r="R45" s="20">
        <f t="shared" si="6"/>
        <v>22500</v>
      </c>
      <c r="S45" s="18">
        <v>45628</v>
      </c>
      <c r="T45" s="18">
        <v>45810</v>
      </c>
    </row>
    <row r="46" spans="2:20" ht="24" customHeight="1" x14ac:dyDescent="0.2">
      <c r="B46" s="15">
        <v>29</v>
      </c>
      <c r="C46" s="16" t="s">
        <v>93</v>
      </c>
      <c r="D46" s="16" t="s">
        <v>63</v>
      </c>
      <c r="E46" s="15" t="s">
        <v>58</v>
      </c>
      <c r="F46" s="17" t="s">
        <v>1</v>
      </c>
      <c r="G46" s="18" t="s">
        <v>52</v>
      </c>
      <c r="H46" s="19">
        <v>20000</v>
      </c>
      <c r="I46" s="19">
        <f t="shared" si="4"/>
        <v>2000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f t="shared" si="5"/>
        <v>2000</v>
      </c>
      <c r="R46" s="20">
        <f t="shared" si="6"/>
        <v>18000</v>
      </c>
      <c r="S46" s="18">
        <v>45628</v>
      </c>
      <c r="T46" s="18">
        <v>45810</v>
      </c>
    </row>
    <row r="47" spans="2:20" ht="24" customHeight="1" x14ac:dyDescent="0.2">
      <c r="B47" s="15">
        <v>30</v>
      </c>
      <c r="C47" s="16" t="s">
        <v>94</v>
      </c>
      <c r="D47" s="16" t="s">
        <v>67</v>
      </c>
      <c r="E47" s="15" t="s">
        <v>58</v>
      </c>
      <c r="F47" s="17" t="s">
        <v>1</v>
      </c>
      <c r="G47" s="18" t="s">
        <v>53</v>
      </c>
      <c r="H47" s="19">
        <v>25000</v>
      </c>
      <c r="I47" s="19">
        <f t="shared" si="4"/>
        <v>2500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f t="shared" si="5"/>
        <v>2500</v>
      </c>
      <c r="R47" s="20">
        <f t="shared" si="6"/>
        <v>22500</v>
      </c>
      <c r="S47" s="18">
        <v>45628</v>
      </c>
      <c r="T47" s="18">
        <v>45810</v>
      </c>
    </row>
    <row r="48" spans="2:20" ht="24" customHeight="1" x14ac:dyDescent="0.2">
      <c r="B48" s="15">
        <v>31</v>
      </c>
      <c r="C48" s="16" t="s">
        <v>95</v>
      </c>
      <c r="D48" s="16" t="s">
        <v>8</v>
      </c>
      <c r="E48" s="15" t="s">
        <v>58</v>
      </c>
      <c r="F48" s="17" t="s">
        <v>1</v>
      </c>
      <c r="G48" s="18" t="s">
        <v>53</v>
      </c>
      <c r="H48" s="19">
        <v>25000</v>
      </c>
      <c r="I48" s="19">
        <f t="shared" ref="I48:I50" si="7">+H48*0.1</f>
        <v>2500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f t="shared" ref="Q48:Q50" si="8">+SUM(I48:P48)</f>
        <v>2500</v>
      </c>
      <c r="R48" s="20">
        <f t="shared" ref="R48:R50" si="9">+H48-Q48</f>
        <v>22500</v>
      </c>
      <c r="S48" s="18">
        <v>45628</v>
      </c>
      <c r="T48" s="18">
        <v>45810</v>
      </c>
    </row>
    <row r="49" spans="2:21" ht="24" customHeight="1" x14ac:dyDescent="0.2">
      <c r="B49" s="15">
        <v>32</v>
      </c>
      <c r="C49" s="16" t="s">
        <v>96</v>
      </c>
      <c r="D49" s="16" t="s">
        <v>20</v>
      </c>
      <c r="E49" s="15" t="s">
        <v>58</v>
      </c>
      <c r="F49" s="17" t="s">
        <v>13</v>
      </c>
      <c r="G49" s="18" t="s">
        <v>53</v>
      </c>
      <c r="H49" s="19">
        <v>22000</v>
      </c>
      <c r="I49" s="19">
        <f t="shared" si="7"/>
        <v>2200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f t="shared" si="8"/>
        <v>2200</v>
      </c>
      <c r="R49" s="20">
        <f t="shared" si="9"/>
        <v>19800</v>
      </c>
      <c r="S49" s="18">
        <v>45383</v>
      </c>
      <c r="T49" s="18">
        <v>45566</v>
      </c>
    </row>
    <row r="50" spans="2:21" ht="24" customHeight="1" x14ac:dyDescent="0.2">
      <c r="B50" s="15">
        <v>33</v>
      </c>
      <c r="C50" s="16" t="s">
        <v>68</v>
      </c>
      <c r="D50" s="16" t="s">
        <v>69</v>
      </c>
      <c r="E50" s="15" t="s">
        <v>58</v>
      </c>
      <c r="F50" s="17" t="s">
        <v>73</v>
      </c>
      <c r="G50" s="18" t="s">
        <v>52</v>
      </c>
      <c r="H50" s="19">
        <v>100000</v>
      </c>
      <c r="I50" s="19">
        <f t="shared" si="7"/>
        <v>10000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f t="shared" si="8"/>
        <v>10000</v>
      </c>
      <c r="R50" s="20">
        <f t="shared" si="9"/>
        <v>90000</v>
      </c>
      <c r="S50" s="18">
        <v>45597</v>
      </c>
      <c r="T50" s="18">
        <v>45413</v>
      </c>
    </row>
    <row r="51" spans="2:21" ht="24" customHeight="1" x14ac:dyDescent="0.2">
      <c r="B51" s="43" t="s">
        <v>49</v>
      </c>
      <c r="C51" s="43"/>
      <c r="D51" s="43"/>
      <c r="E51" s="43"/>
      <c r="F51" s="43"/>
      <c r="G51" s="43"/>
      <c r="H51" s="21">
        <f>+SUM(H18:H50)</f>
        <v>1024000</v>
      </c>
      <c r="I51" s="21">
        <f t="shared" ref="I51:R51" si="10">+SUM(I18:I50)</f>
        <v>102400</v>
      </c>
      <c r="J51" s="21">
        <f t="shared" si="10"/>
        <v>0</v>
      </c>
      <c r="K51" s="21">
        <f t="shared" si="10"/>
        <v>0</v>
      </c>
      <c r="L51" s="21">
        <f t="shared" si="10"/>
        <v>0</v>
      </c>
      <c r="M51" s="21">
        <f t="shared" si="10"/>
        <v>0</v>
      </c>
      <c r="N51" s="21">
        <f t="shared" si="10"/>
        <v>0</v>
      </c>
      <c r="O51" s="21">
        <f t="shared" si="10"/>
        <v>0</v>
      </c>
      <c r="P51" s="21">
        <f t="shared" si="10"/>
        <v>0</v>
      </c>
      <c r="Q51" s="21">
        <f t="shared" si="10"/>
        <v>102400</v>
      </c>
      <c r="R51" s="21">
        <f t="shared" si="10"/>
        <v>921600</v>
      </c>
    </row>
    <row r="52" spans="2:21" ht="24" customHeight="1" x14ac:dyDescent="0.2">
      <c r="B52" s="46" t="s">
        <v>51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22"/>
    </row>
    <row r="53" spans="2:21" x14ac:dyDescent="0.2">
      <c r="B53" s="14"/>
      <c r="C53" s="14"/>
      <c r="I53" s="5"/>
      <c r="J53" s="5"/>
      <c r="K53" s="5"/>
      <c r="O53" s="23"/>
      <c r="P53" s="23"/>
      <c r="Q53" s="23"/>
    </row>
    <row r="54" spans="2:21" x14ac:dyDescent="0.2">
      <c r="B54" s="14"/>
      <c r="C54" s="14"/>
      <c r="I54" s="5"/>
      <c r="J54" s="5"/>
      <c r="K54" s="5"/>
      <c r="O54" s="23"/>
      <c r="P54" s="23"/>
      <c r="Q54" s="23"/>
    </row>
    <row r="55" spans="2:21" x14ac:dyDescent="0.2">
      <c r="F55" s="23"/>
      <c r="G55" s="23"/>
      <c r="L55" s="23"/>
      <c r="M55" s="23"/>
      <c r="N55" s="23"/>
    </row>
    <row r="56" spans="2:21" x14ac:dyDescent="0.2">
      <c r="D56" s="23"/>
      <c r="E56" s="23"/>
      <c r="I56" s="5"/>
      <c r="J56" s="5"/>
      <c r="K56" s="5"/>
      <c r="S56" s="23"/>
      <c r="T56" s="23"/>
      <c r="U56" s="23"/>
    </row>
    <row r="57" spans="2:21" x14ac:dyDescent="0.2">
      <c r="D57" s="24"/>
      <c r="E57" s="24"/>
      <c r="H57" s="24"/>
      <c r="I57" s="5"/>
      <c r="J57" s="5"/>
      <c r="K57" s="5"/>
      <c r="S57" s="24"/>
      <c r="T57" s="24"/>
      <c r="U57" s="24"/>
    </row>
    <row r="58" spans="2:21" x14ac:dyDescent="0.2">
      <c r="D58" s="24"/>
      <c r="E58" s="24"/>
      <c r="H58" s="24"/>
      <c r="I58" s="5"/>
      <c r="J58" s="5"/>
      <c r="K58" s="5"/>
      <c r="S58" s="24"/>
      <c r="T58" s="24"/>
      <c r="U58" s="24"/>
    </row>
    <row r="59" spans="2:21" x14ac:dyDescent="0.2">
      <c r="D59" s="24"/>
      <c r="E59" s="24"/>
      <c r="H59" s="24"/>
      <c r="I59" s="5"/>
      <c r="J59" s="5"/>
      <c r="K59" s="5"/>
      <c r="S59" s="24"/>
      <c r="T59" s="24"/>
      <c r="U59" s="24"/>
    </row>
    <row r="60" spans="2:21" x14ac:dyDescent="0.2">
      <c r="H60" s="24"/>
      <c r="I60" s="5"/>
      <c r="J60" s="5"/>
      <c r="K60" s="5"/>
      <c r="O60" s="24"/>
      <c r="P60" s="24"/>
      <c r="Q60" s="24"/>
    </row>
    <row r="61" spans="2:21" x14ac:dyDescent="0.2">
      <c r="I61" s="5"/>
      <c r="J61" s="5"/>
      <c r="K61" s="5"/>
      <c r="O61" s="23"/>
      <c r="P61" s="23"/>
      <c r="Q61" s="23"/>
    </row>
    <row r="62" spans="2:21" x14ac:dyDescent="0.2">
      <c r="D62" s="25"/>
      <c r="E62" s="25"/>
      <c r="F62" s="26"/>
      <c r="G62" s="26"/>
      <c r="H62" s="26"/>
      <c r="I62" s="26"/>
      <c r="J62" s="26"/>
      <c r="K62" s="26"/>
      <c r="L62" s="26"/>
      <c r="O62" s="23"/>
      <c r="P62" s="23"/>
      <c r="Q62" s="23"/>
    </row>
    <row r="63" spans="2:21" x14ac:dyDescent="0.2">
      <c r="C63" s="27"/>
      <c r="D63" s="28"/>
      <c r="E63" s="27"/>
      <c r="F63" s="26"/>
      <c r="G63" s="47"/>
      <c r="H63" s="47"/>
      <c r="I63" s="47"/>
      <c r="J63" s="26"/>
      <c r="K63" s="26"/>
      <c r="L63" s="26"/>
      <c r="M63" s="26"/>
      <c r="N63" s="26"/>
      <c r="O63" s="44"/>
      <c r="P63" s="44"/>
      <c r="Q63" s="44"/>
    </row>
    <row r="64" spans="2:21" ht="15" customHeight="1" x14ac:dyDescent="0.2">
      <c r="C64" s="29" t="s">
        <v>45</v>
      </c>
      <c r="D64" s="29"/>
      <c r="E64" s="29" t="s">
        <v>54</v>
      </c>
      <c r="F64" s="26"/>
      <c r="G64" s="45" t="s">
        <v>46</v>
      </c>
      <c r="H64" s="45"/>
      <c r="I64" s="45"/>
      <c r="J64" s="26"/>
      <c r="K64" s="26"/>
      <c r="L64" s="26"/>
      <c r="M64" s="26"/>
      <c r="N64" s="26"/>
      <c r="O64" s="45" t="s">
        <v>56</v>
      </c>
      <c r="P64" s="45"/>
      <c r="Q64" s="45"/>
    </row>
    <row r="65" spans="3:17" ht="15" customHeight="1" x14ac:dyDescent="0.2">
      <c r="C65" s="29" t="s">
        <v>47</v>
      </c>
      <c r="D65" s="29"/>
      <c r="E65" s="29" t="s">
        <v>55</v>
      </c>
      <c r="F65" s="26"/>
      <c r="G65" s="45" t="s">
        <v>50</v>
      </c>
      <c r="H65" s="45"/>
      <c r="I65" s="45"/>
      <c r="J65" s="26"/>
      <c r="K65" s="26"/>
      <c r="L65" s="26"/>
      <c r="M65" s="26"/>
      <c r="N65" s="26"/>
      <c r="O65" s="45" t="s">
        <v>57</v>
      </c>
      <c r="P65" s="45"/>
      <c r="Q65" s="45"/>
    </row>
    <row r="66" spans="3:17" x14ac:dyDescent="0.2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3:17" x14ac:dyDescent="0.2">
      <c r="L67" s="23"/>
      <c r="M67" s="23"/>
      <c r="N67" s="23"/>
      <c r="O67" s="23"/>
      <c r="P67" s="23"/>
    </row>
    <row r="68" spans="3:17" x14ac:dyDescent="0.2">
      <c r="L68" s="23"/>
      <c r="M68" s="23"/>
      <c r="N68" s="23"/>
      <c r="O68" s="23"/>
      <c r="P68" s="23"/>
    </row>
    <row r="69" spans="3:17" x14ac:dyDescent="0.2">
      <c r="L69" s="23"/>
      <c r="M69" s="23"/>
      <c r="N69" s="23"/>
      <c r="O69" s="23"/>
      <c r="P69" s="23"/>
    </row>
    <row r="74" spans="3:17" x14ac:dyDescent="0.2">
      <c r="D74" s="30"/>
    </row>
    <row r="75" spans="3:17" x14ac:dyDescent="0.2">
      <c r="C75" s="26"/>
    </row>
    <row r="78" spans="3:17" ht="15" x14ac:dyDescent="0.25">
      <c r="D78" s="26"/>
      <c r="F78"/>
    </row>
    <row r="79" spans="3:17" x14ac:dyDescent="0.2">
      <c r="C79" s="26"/>
    </row>
    <row r="80" spans="3:17" ht="15" x14ac:dyDescent="0.25">
      <c r="D80"/>
    </row>
    <row r="85" spans="5:5" ht="15" x14ac:dyDescent="0.25">
      <c r="E85"/>
    </row>
  </sheetData>
  <mergeCells count="31">
    <mergeCell ref="B51:G51"/>
    <mergeCell ref="O63:Q63"/>
    <mergeCell ref="O64:Q64"/>
    <mergeCell ref="O65:Q65"/>
    <mergeCell ref="B52:R52"/>
    <mergeCell ref="G63:I63"/>
    <mergeCell ref="G64:I64"/>
    <mergeCell ref="G65:I65"/>
    <mergeCell ref="B5:T5"/>
    <mergeCell ref="B8:T8"/>
    <mergeCell ref="L16:L17"/>
    <mergeCell ref="S16:T16"/>
    <mergeCell ref="R16:R17"/>
    <mergeCell ref="Q16:Q17"/>
    <mergeCell ref="B12:T12"/>
    <mergeCell ref="B13:T13"/>
    <mergeCell ref="F16:F17"/>
    <mergeCell ref="B16:B17"/>
    <mergeCell ref="C16:C17"/>
    <mergeCell ref="K16:K17"/>
    <mergeCell ref="B14:T14"/>
    <mergeCell ref="D16:D17"/>
    <mergeCell ref="J16:J17"/>
    <mergeCell ref="P16:P17"/>
    <mergeCell ref="O16:O17"/>
    <mergeCell ref="N16:N17"/>
    <mergeCell ref="M16:M17"/>
    <mergeCell ref="I16:I17"/>
    <mergeCell ref="E16:E17"/>
    <mergeCell ref="H16:H17"/>
    <mergeCell ref="G16:G17"/>
  </mergeCells>
  <phoneticPr fontId="3" type="noConversion"/>
  <pageMargins left="0.70866141732283472" right="0.70866141732283472" top="0.74803149606299213" bottom="0.74803149606299213" header="0.31496062992125984" footer="0.31496062992125984"/>
  <pageSetup paperSize="5" scale="56" orientation="landscape" r:id="rId1"/>
  <headerFooter>
    <oddFooter>&amp;CPágina &amp;P de 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Props1.xml><?xml version="1.0" encoding="utf-8"?>
<ds:datastoreItem xmlns:ds="http://schemas.openxmlformats.org/officeDocument/2006/customXml" ds:itemID="{1C9E2E72-DE63-4CFE-ACA6-86FBCE514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EF15D8-17C7-44F4-9FA6-2D84953057A9}">
  <ds:schemaRefs>
    <ds:schemaRef ds:uri="http://purl.org/dc/elements/1.1/"/>
    <ds:schemaRef ds:uri="http://purl.org/dc/terms/"/>
    <ds:schemaRef ds:uri="864ad79e-96ee-430a-bb0e-de714f4396ae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a425c96b-313c-43ce-820c-dafd782290ad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2025-02-19T19:45:22Z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