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filterPrivacy="1" defaultThemeVersion="124226"/>
  <xr:revisionPtr revIDLastSave="347" documentId="13_ncr:1_{9807F65C-6097-46F8-8327-E860DBEEB91F}" xr6:coauthVersionLast="47" xr6:coauthVersionMax="47" xr10:uidLastSave="{4AAAE6F5-9CB2-49E9-8EFD-5105F6895AD4}"/>
  <bookViews>
    <workbookView xWindow="-120" yWindow="-120" windowWidth="29040" windowHeight="15720" tabRatio="914" xr2:uid="{00000000-000D-0000-FFFF-FFFF00000000}"/>
  </bookViews>
  <sheets>
    <sheet name="1" sheetId="40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40" l="1"/>
  <c r="Q13" i="40" s="1"/>
  <c r="R13" i="40" s="1"/>
  <c r="I14" i="40"/>
  <c r="Q14" i="40" s="1"/>
  <c r="R14" i="40" s="1"/>
  <c r="I15" i="40"/>
  <c r="Q15" i="40" s="1"/>
  <c r="R15" i="40" s="1"/>
  <c r="I16" i="40"/>
  <c r="Q16" i="40" s="1"/>
  <c r="R16" i="40" s="1"/>
  <c r="I17" i="40"/>
  <c r="Q17" i="40" s="1"/>
  <c r="R17" i="40" s="1"/>
  <c r="I18" i="40"/>
  <c r="Q18" i="40" s="1"/>
  <c r="R18" i="40" s="1"/>
  <c r="I19" i="40"/>
  <c r="Q19" i="40" s="1"/>
  <c r="R19" i="40" s="1"/>
  <c r="I20" i="40"/>
  <c r="Q20" i="40" s="1"/>
  <c r="R20" i="40" s="1"/>
  <c r="I21" i="40"/>
  <c r="Q21" i="40" s="1"/>
  <c r="R21" i="40" s="1"/>
  <c r="I22" i="40"/>
  <c r="Q22" i="40" s="1"/>
  <c r="R22" i="40" s="1"/>
  <c r="I23" i="40"/>
  <c r="Q23" i="40" s="1"/>
  <c r="R23" i="40" s="1"/>
  <c r="I24" i="40"/>
  <c r="Q24" i="40" s="1"/>
  <c r="R24" i="40" s="1"/>
  <c r="I25" i="40"/>
  <c r="Q25" i="40" s="1"/>
  <c r="R25" i="40" s="1"/>
  <c r="I26" i="40"/>
  <c r="Q26" i="40" s="1"/>
  <c r="R26" i="40" s="1"/>
  <c r="I27" i="40"/>
  <c r="Q27" i="40" s="1"/>
  <c r="R27" i="40" s="1"/>
  <c r="I28" i="40"/>
  <c r="Q28" i="40" s="1"/>
  <c r="R28" i="40" s="1"/>
  <c r="I29" i="40"/>
  <c r="Q29" i="40" s="1"/>
  <c r="R29" i="40" s="1"/>
  <c r="I30" i="40"/>
  <c r="Q30" i="40" s="1"/>
  <c r="R30" i="40" s="1"/>
  <c r="I31" i="40"/>
  <c r="Q31" i="40" s="1"/>
  <c r="R31" i="40" s="1"/>
  <c r="I32" i="40"/>
  <c r="Q32" i="40" s="1"/>
  <c r="R32" i="40" s="1"/>
  <c r="I12" i="40"/>
  <c r="H33" i="40"/>
  <c r="J33" i="40"/>
  <c r="K33" i="40"/>
  <c r="L33" i="40"/>
  <c r="M33" i="40"/>
  <c r="N33" i="40"/>
  <c r="O33" i="40"/>
  <c r="P33" i="40"/>
  <c r="I33" i="40" l="1"/>
  <c r="Q12" i="40"/>
  <c r="R12" i="40" s="1"/>
  <c r="R33" i="40" l="1"/>
  <c r="Q33" i="40"/>
</calcChain>
</file>

<file path=xl/sharedStrings.xml><?xml version="1.0" encoding="utf-8"?>
<sst xmlns="http://schemas.openxmlformats.org/spreadsheetml/2006/main" count="138" uniqueCount="81">
  <si>
    <t>DEPARTAMENTO ADMINISTRATIVO</t>
  </si>
  <si>
    <t>DIVISION DE SERVICIOS GENERALES</t>
  </si>
  <si>
    <t>RECEPCIONISTA</t>
  </si>
  <si>
    <t>ISR</t>
  </si>
  <si>
    <t>INAVI</t>
  </si>
  <si>
    <t>SVDS  2.87%</t>
  </si>
  <si>
    <t>SFS  3.04%</t>
  </si>
  <si>
    <t>TECNICA ADMINISTRATIVA</t>
  </si>
  <si>
    <t>AYUDANTE DE MANTENIMIENTO</t>
  </si>
  <si>
    <t>ANA MARINA GONZALEZ</t>
  </si>
  <si>
    <t>MARIA ARIAS CASTRO</t>
  </si>
  <si>
    <t>ADAIRIS OLAVERRIA CASTILLO</t>
  </si>
  <si>
    <t>TECNICA EN CONTROL DE BIENES</t>
  </si>
  <si>
    <t>SOPORTE MESA DE AYUDA</t>
  </si>
  <si>
    <t>GESTORA DE PROTOCOLO</t>
  </si>
  <si>
    <t>TECNICO ADMINISTRATIVO</t>
  </si>
  <si>
    <t>SECCION DE ARCHIVO Y CORRESPONDENCIA</t>
  </si>
  <si>
    <t>SOPORTE INFORMATICO</t>
  </si>
  <si>
    <t>IVAN JOEL MEJIA ENCARNACION</t>
  </si>
  <si>
    <t>YORLENI LORA COLLADO</t>
  </si>
  <si>
    <t>YAFREISIS ARISTIDES DE LA CRUZ</t>
  </si>
  <si>
    <t>MARIA CRISTINA MORETA MORETA</t>
  </si>
  <si>
    <t>DEYLIN POPA ALMANZAR</t>
  </si>
  <si>
    <t>TECNICA DE RECURSOS HUMANOS</t>
  </si>
  <si>
    <t>TECNICA ARCHIVISTA</t>
  </si>
  <si>
    <t>REILINNY ALTAGRACIA PEGUERO FONDEUR</t>
  </si>
  <si>
    <t>JOSIANY GUZMAN ROSARIO</t>
  </si>
  <si>
    <t>CARLOS RAFAEL MARTIN ALTUNA BATISTA</t>
  </si>
  <si>
    <t>TECNICO INV. DE ACCIDENTES DE AVIACION</t>
  </si>
  <si>
    <t>CIAA</t>
  </si>
  <si>
    <t>GESTORA DE REDES SOCIALES</t>
  </si>
  <si>
    <t>ROQUE ALEXIS VENTURA VALLEJO</t>
  </si>
  <si>
    <t>EDARLIN DAVID GERALDO SANCHEZ</t>
  </si>
  <si>
    <t>Nómina Personal de Carácter Temporal</t>
  </si>
  <si>
    <t>Núm.</t>
  </si>
  <si>
    <t>Nombre</t>
  </si>
  <si>
    <t>Cargo</t>
  </si>
  <si>
    <t>Área</t>
  </si>
  <si>
    <t>Género</t>
  </si>
  <si>
    <t>Sueldo Bruto</t>
  </si>
  <si>
    <t>25% Seguro Complementario</t>
  </si>
  <si>
    <t>Otros Descuentos</t>
  </si>
  <si>
    <t>Descuento Banco</t>
  </si>
  <si>
    <t>Descuento Cooperativa</t>
  </si>
  <si>
    <t>Total Descuento</t>
  </si>
  <si>
    <t>Sueldo Neto</t>
  </si>
  <si>
    <t>Duración</t>
  </si>
  <si>
    <t>Desde</t>
  </si>
  <si>
    <t>Hasta</t>
  </si>
  <si>
    <t>(Valores en RD$)</t>
  </si>
  <si>
    <t>Eloida Núñez</t>
  </si>
  <si>
    <t>Izzet Sansur Q.</t>
  </si>
  <si>
    <t>Enc. Departamento Financiero</t>
  </si>
  <si>
    <t>Estatus</t>
  </si>
  <si>
    <t>Total</t>
  </si>
  <si>
    <t>Director Administrativo y Financiero</t>
  </si>
  <si>
    <t>NO HAY NADA ESCRITO DEBAJO DE ESTA PÁGINA</t>
  </si>
  <si>
    <t>M</t>
  </si>
  <si>
    <t>F</t>
  </si>
  <si>
    <t>Clara Márquez</t>
  </si>
  <si>
    <t>Directora de Recursos Humanos</t>
  </si>
  <si>
    <t>Héctor E. Porcella</t>
  </si>
  <si>
    <t>Presidente de la JAC</t>
  </si>
  <si>
    <t>CARÁCTER TEMPORAL</t>
  </si>
  <si>
    <t>noviembre 2024</t>
  </si>
  <si>
    <t>MERCEDES YSABEL RODRIGUEZ POLANCO</t>
  </si>
  <si>
    <t>YNGRID ALTAGRACIA ORTIZ PUJOLS</t>
  </si>
  <si>
    <t>RAMON ALBERTO PEREZ REYES</t>
  </si>
  <si>
    <t>ASESOR</t>
  </si>
  <si>
    <t>MANUEL DE REGLAS LUGO PEGUERO</t>
  </si>
  <si>
    <t>CHOFER</t>
  </si>
  <si>
    <t>BERNABE JOAQUIN SANO LLANO</t>
  </si>
  <si>
    <t>DANIEL DE LA CRUZ DISLA</t>
  </si>
  <si>
    <t>GRISELDA DEL CARMEN TAVERAS GONZALEZ</t>
  </si>
  <si>
    <t>CONSERJE</t>
  </si>
  <si>
    <t>PEDRO MANUEL CABRERA OBJIO</t>
  </si>
  <si>
    <t>COORDINADOR DE CALIDAD</t>
  </si>
  <si>
    <t>DIRECCIÓN DE RECURSOS HUMANOS</t>
  </si>
  <si>
    <t>DIRECCION DE TECNOLOGIA DE LA INFORMACION Y COMUNICACIÓN</t>
  </si>
  <si>
    <t>DIRECCION DE COMUNICACIONES Y RELACIONES PUBLICAS</t>
  </si>
  <si>
    <t>DIVISIÓN DE CALIDAD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</si>
</sst>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1"/>
      <name val="Arial Narrow"/>
      <family val="2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164" fontId="4" fillId="0" borderId="0" xfId="1" applyFont="1"/>
    <xf numFmtId="0" fontId="5" fillId="0" borderId="0" xfId="0" applyFont="1"/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0" xfId="0" applyFont="1" applyAlignment="1">
      <alignment vertical="center"/>
    </xf>
    <xf numFmtId="164" fontId="7" fillId="2" borderId="1" xfId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164" fontId="4" fillId="0" borderId="1" xfId="1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164" fontId="4" fillId="0" borderId="1" xfId="1" applyFont="1" applyBorder="1" applyAlignment="1">
      <alignment horizontal="left" vertical="center" indent="1"/>
    </xf>
    <xf numFmtId="1" fontId="4" fillId="0" borderId="1" xfId="2" applyNumberFormat="1" applyFont="1" applyBorder="1" applyAlignment="1">
      <alignment shrinkToFit="1"/>
    </xf>
    <xf numFmtId="0" fontId="4" fillId="0" borderId="1" xfId="0" applyFont="1" applyBorder="1"/>
    <xf numFmtId="164" fontId="7" fillId="0" borderId="1" xfId="1" applyFont="1" applyFill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4" fillId="0" borderId="1" xfId="1" applyFont="1" applyFill="1" applyBorder="1" applyAlignment="1">
      <alignment horizontal="center" vertical="center"/>
    </xf>
    <xf numFmtId="164" fontId="4" fillId="0" borderId="0" xfId="1" applyFont="1" applyFill="1"/>
    <xf numFmtId="0" fontId="7" fillId="2" borderId="1" xfId="0" applyFont="1" applyFill="1" applyBorder="1" applyAlignment="1">
      <alignment horizontal="center" vertical="center" wrapText="1"/>
    </xf>
    <xf numFmtId="164" fontId="7" fillId="2" borderId="1" xfId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164" fontId="7" fillId="2" borderId="1" xfId="1" applyFont="1" applyFill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4" fillId="0" borderId="8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7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4" fillId="0" borderId="0" xfId="0" applyFont="1" applyFill="1"/>
  </cellXfs>
  <cellStyles count="6">
    <cellStyle name="Millares" xfId="1" builtinId="3"/>
    <cellStyle name="Millares 2" xfId="4" xr:uid="{EA1FE3D3-5BF3-4C74-BF50-C68291EC231A}"/>
    <cellStyle name="Millares 3" xfId="5" xr:uid="{04A55A7D-5C08-4D8F-880A-C23C7F3242E9}"/>
    <cellStyle name="Millares 4" xfId="3" xr:uid="{E8F47E80-0E80-4B77-BBD8-AF6A88158ED5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2270655</xdr:colOff>
      <xdr:row>1</xdr:row>
      <xdr:rowOff>153723</xdr:rowOff>
    </xdr:from>
    <xdr:to>
      <xdr:col>6</xdr:col>
      <xdr:colOff>110332</xdr:colOff>
      <xdr:row>6</xdr:row>
      <xdr:rowOff>166945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8D6B9C1-1F96-4C32-BC7F-2F4832C76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403822" y="365390"/>
          <a:ext cx="1924843" cy="10715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3:T59"/>
  <sheetViews>
    <sheetView showGridLines="0" tabSelected="1" topLeftCell="A36" zoomScale="90" zoomScaleNormal="90" workbookViewId="0">
      <selection activeCell="H55" sqref="H55"/>
    </sheetView>
  </sheetViews>
  <sheetFormatPr baseColWidth="10" defaultColWidth="11.42578125" defaultRowHeight="16.5" x14ac:dyDescent="0.3"/>
  <cols>
    <col min="1" max="1" width="4" style="1" customWidth="1"/>
    <col min="2" max="2" width="5.140625" style="1" bestFit="1" customWidth="1"/>
    <col min="3" max="3" width="39.140625" style="1" customWidth="1"/>
    <col min="4" max="4" width="38.28515625" style="1" customWidth="1"/>
    <col min="5" max="5" width="20.42578125" style="1" customWidth="1"/>
    <col min="6" max="6" width="61.28515625" style="1" bestFit="1" customWidth="1"/>
    <col min="7" max="7" width="7.42578125" style="1" bestFit="1" customWidth="1"/>
    <col min="8" max="8" width="13.5703125" style="2" customWidth="1"/>
    <col min="9" max="9" width="10" style="2" bestFit="1" customWidth="1"/>
    <col min="10" max="10" width="5.7109375" style="2" bestFit="1" customWidth="1"/>
    <col min="11" max="11" width="6.7109375" style="2" customWidth="1"/>
    <col min="12" max="12" width="6.28515625" style="1" customWidth="1"/>
    <col min="13" max="13" width="15.5703125" style="1" customWidth="1"/>
    <col min="14" max="14" width="11.42578125" style="1" customWidth="1"/>
    <col min="15" max="15" width="10.140625" style="1" customWidth="1"/>
    <col min="16" max="16" width="11.7109375" style="1" customWidth="1"/>
    <col min="17" max="17" width="10.140625" style="1" customWidth="1"/>
    <col min="18" max="18" width="11.5703125" style="1" bestFit="1" customWidth="1"/>
    <col min="19" max="20" width="9.85546875" style="1" bestFit="1" customWidth="1"/>
    <col min="21" max="16384" width="11.42578125" style="1"/>
  </cols>
  <sheetData>
    <row r="3" spans="2:20" x14ac:dyDescent="0.3">
      <c r="B3" s="28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30"/>
    </row>
    <row r="4" spans="2:20" x14ac:dyDescent="0.3">
      <c r="B4" s="6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7"/>
    </row>
    <row r="5" spans="2:20" x14ac:dyDescent="0.3">
      <c r="B5" s="31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3"/>
    </row>
    <row r="6" spans="2:20" x14ac:dyDescent="0.3">
      <c r="B6" s="8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7"/>
    </row>
    <row r="7" spans="2:20" x14ac:dyDescent="0.3">
      <c r="B7" s="31" t="s">
        <v>33</v>
      </c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3"/>
    </row>
    <row r="8" spans="2:20" x14ac:dyDescent="0.3">
      <c r="B8" s="35" t="s">
        <v>64</v>
      </c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7"/>
    </row>
    <row r="9" spans="2:20" x14ac:dyDescent="0.3">
      <c r="B9" s="38" t="s">
        <v>49</v>
      </c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40"/>
    </row>
    <row r="10" spans="2:20" s="9" customFormat="1" ht="20.100000000000001" customHeight="1" x14ac:dyDescent="0.25">
      <c r="B10" s="26" t="s">
        <v>34</v>
      </c>
      <c r="C10" s="26" t="s">
        <v>35</v>
      </c>
      <c r="D10" s="26" t="s">
        <v>36</v>
      </c>
      <c r="E10" s="26" t="s">
        <v>53</v>
      </c>
      <c r="F10" s="26" t="s">
        <v>37</v>
      </c>
      <c r="G10" s="26" t="s">
        <v>38</v>
      </c>
      <c r="H10" s="27" t="s">
        <v>39</v>
      </c>
      <c r="I10" s="27" t="s">
        <v>3</v>
      </c>
      <c r="J10" s="27" t="s">
        <v>4</v>
      </c>
      <c r="K10" s="27" t="s">
        <v>5</v>
      </c>
      <c r="L10" s="27" t="s">
        <v>6</v>
      </c>
      <c r="M10" s="27" t="s">
        <v>40</v>
      </c>
      <c r="N10" s="27" t="s">
        <v>41</v>
      </c>
      <c r="O10" s="26" t="s">
        <v>42</v>
      </c>
      <c r="P10" s="27" t="s">
        <v>43</v>
      </c>
      <c r="Q10" s="27" t="s">
        <v>44</v>
      </c>
      <c r="R10" s="27" t="s">
        <v>45</v>
      </c>
      <c r="S10" s="34" t="s">
        <v>46</v>
      </c>
      <c r="T10" s="34"/>
    </row>
    <row r="11" spans="2:20" s="9" customFormat="1" ht="20.100000000000001" customHeight="1" x14ac:dyDescent="0.25">
      <c r="B11" s="26"/>
      <c r="C11" s="26"/>
      <c r="D11" s="26"/>
      <c r="E11" s="26"/>
      <c r="F11" s="26"/>
      <c r="G11" s="26"/>
      <c r="H11" s="27"/>
      <c r="I11" s="27"/>
      <c r="J11" s="27"/>
      <c r="K11" s="27"/>
      <c r="L11" s="27"/>
      <c r="M11" s="27"/>
      <c r="N11" s="27"/>
      <c r="O11" s="26"/>
      <c r="P11" s="27"/>
      <c r="Q11" s="27"/>
      <c r="R11" s="27"/>
      <c r="S11" s="10" t="s">
        <v>47</v>
      </c>
      <c r="T11" s="10" t="s">
        <v>48</v>
      </c>
    </row>
    <row r="12" spans="2:20" ht="21.95" customHeight="1" x14ac:dyDescent="0.3">
      <c r="B12" s="14">
        <v>1</v>
      </c>
      <c r="C12" s="11" t="s">
        <v>27</v>
      </c>
      <c r="D12" s="11" t="s">
        <v>28</v>
      </c>
      <c r="E12" s="11" t="s">
        <v>63</v>
      </c>
      <c r="F12" s="11" t="s">
        <v>29</v>
      </c>
      <c r="G12" s="12" t="s">
        <v>57</v>
      </c>
      <c r="H12" s="13">
        <v>50000</v>
      </c>
      <c r="I12" s="13">
        <f>+H12*0.1</f>
        <v>5000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24">
        <v>0</v>
      </c>
      <c r="Q12" s="24">
        <f t="shared" ref="Q12" si="0">+SUM(I12:P12)</f>
        <v>5000</v>
      </c>
      <c r="R12" s="24">
        <f>+H12-Q12</f>
        <v>45000</v>
      </c>
      <c r="S12" s="12">
        <v>45446</v>
      </c>
      <c r="T12" s="12">
        <v>45629</v>
      </c>
    </row>
    <row r="13" spans="2:20" ht="21.95" customHeight="1" x14ac:dyDescent="0.3">
      <c r="B13" s="14">
        <v>2</v>
      </c>
      <c r="C13" s="11" t="s">
        <v>9</v>
      </c>
      <c r="D13" s="11" t="s">
        <v>7</v>
      </c>
      <c r="E13" s="11" t="s">
        <v>63</v>
      </c>
      <c r="F13" s="11" t="s">
        <v>0</v>
      </c>
      <c r="G13" s="14" t="s">
        <v>58</v>
      </c>
      <c r="H13" s="13">
        <v>20000</v>
      </c>
      <c r="I13" s="13">
        <f t="shared" ref="I13:I32" si="1">+H13*0.1</f>
        <v>2000</v>
      </c>
      <c r="J13" s="24">
        <v>0</v>
      </c>
      <c r="K13" s="24">
        <v>0</v>
      </c>
      <c r="L13" s="24">
        <v>0</v>
      </c>
      <c r="M13" s="24">
        <v>0</v>
      </c>
      <c r="N13" s="24">
        <v>0</v>
      </c>
      <c r="O13" s="24">
        <v>0</v>
      </c>
      <c r="P13" s="24">
        <v>0</v>
      </c>
      <c r="Q13" s="24">
        <f t="shared" ref="Q13:Q32" si="2">+SUM(I13:P13)</f>
        <v>2000</v>
      </c>
      <c r="R13" s="24">
        <f t="shared" ref="R13:R32" si="3">+H13-Q13</f>
        <v>18000</v>
      </c>
      <c r="S13" s="12">
        <v>45383</v>
      </c>
      <c r="T13" s="12">
        <v>45566</v>
      </c>
    </row>
    <row r="14" spans="2:20" ht="21.95" customHeight="1" x14ac:dyDescent="0.3">
      <c r="B14" s="14">
        <v>3</v>
      </c>
      <c r="C14" s="11" t="s">
        <v>11</v>
      </c>
      <c r="D14" s="11" t="s">
        <v>12</v>
      </c>
      <c r="E14" s="11" t="s">
        <v>63</v>
      </c>
      <c r="F14" s="11" t="s">
        <v>0</v>
      </c>
      <c r="G14" s="14" t="s">
        <v>58</v>
      </c>
      <c r="H14" s="13">
        <v>22000</v>
      </c>
      <c r="I14" s="13">
        <f t="shared" si="1"/>
        <v>2200</v>
      </c>
      <c r="J14" s="24">
        <v>0</v>
      </c>
      <c r="K14" s="24">
        <v>0</v>
      </c>
      <c r="L14" s="24">
        <v>0</v>
      </c>
      <c r="M14" s="24">
        <v>0</v>
      </c>
      <c r="N14" s="24">
        <v>0</v>
      </c>
      <c r="O14" s="24">
        <v>0</v>
      </c>
      <c r="P14" s="24">
        <v>0</v>
      </c>
      <c r="Q14" s="24">
        <f t="shared" si="2"/>
        <v>2200</v>
      </c>
      <c r="R14" s="24">
        <f t="shared" si="3"/>
        <v>19800</v>
      </c>
      <c r="S14" s="12">
        <v>45383</v>
      </c>
      <c r="T14" s="12">
        <v>45566</v>
      </c>
    </row>
    <row r="15" spans="2:20" ht="21.95" customHeight="1" x14ac:dyDescent="0.3">
      <c r="B15" s="14">
        <v>4</v>
      </c>
      <c r="C15" s="11" t="s">
        <v>19</v>
      </c>
      <c r="D15" s="11" t="s">
        <v>2</v>
      </c>
      <c r="E15" s="11" t="s">
        <v>63</v>
      </c>
      <c r="F15" s="11" t="s">
        <v>0</v>
      </c>
      <c r="G15" s="14" t="s">
        <v>58</v>
      </c>
      <c r="H15" s="13">
        <v>22000</v>
      </c>
      <c r="I15" s="13">
        <f t="shared" si="1"/>
        <v>2200</v>
      </c>
      <c r="J15" s="24">
        <v>0</v>
      </c>
      <c r="K15" s="24">
        <v>0</v>
      </c>
      <c r="L15" s="24">
        <v>0</v>
      </c>
      <c r="M15" s="24">
        <v>0</v>
      </c>
      <c r="N15" s="24">
        <v>0</v>
      </c>
      <c r="O15" s="24">
        <v>0</v>
      </c>
      <c r="P15" s="24">
        <v>0</v>
      </c>
      <c r="Q15" s="24">
        <f t="shared" si="2"/>
        <v>2200</v>
      </c>
      <c r="R15" s="24">
        <f t="shared" si="3"/>
        <v>19800</v>
      </c>
      <c r="S15" s="12">
        <v>45446</v>
      </c>
      <c r="T15" s="12">
        <v>45629</v>
      </c>
    </row>
    <row r="16" spans="2:20" ht="21.95" customHeight="1" x14ac:dyDescent="0.3">
      <c r="B16" s="14">
        <v>5</v>
      </c>
      <c r="C16" s="11" t="s">
        <v>20</v>
      </c>
      <c r="D16" s="11" t="s">
        <v>14</v>
      </c>
      <c r="E16" s="11" t="s">
        <v>63</v>
      </c>
      <c r="F16" s="11" t="s">
        <v>0</v>
      </c>
      <c r="G16" s="14" t="s">
        <v>58</v>
      </c>
      <c r="H16" s="13">
        <v>22000</v>
      </c>
      <c r="I16" s="13">
        <f t="shared" si="1"/>
        <v>2200</v>
      </c>
      <c r="J16" s="24">
        <v>0</v>
      </c>
      <c r="K16" s="24">
        <v>0</v>
      </c>
      <c r="L16" s="24">
        <v>0</v>
      </c>
      <c r="M16" s="24">
        <v>0</v>
      </c>
      <c r="N16" s="24">
        <v>0</v>
      </c>
      <c r="O16" s="24">
        <v>0</v>
      </c>
      <c r="P16" s="24">
        <v>0</v>
      </c>
      <c r="Q16" s="24">
        <f t="shared" si="2"/>
        <v>2200</v>
      </c>
      <c r="R16" s="24">
        <f t="shared" si="3"/>
        <v>19800</v>
      </c>
      <c r="S16" s="12">
        <v>45383</v>
      </c>
      <c r="T16" s="12">
        <v>45566</v>
      </c>
    </row>
    <row r="17" spans="2:20" ht="21.95" customHeight="1" x14ac:dyDescent="0.3">
      <c r="B17" s="14">
        <v>6</v>
      </c>
      <c r="C17" s="11" t="s">
        <v>21</v>
      </c>
      <c r="D17" s="11" t="s">
        <v>7</v>
      </c>
      <c r="E17" s="11" t="s">
        <v>63</v>
      </c>
      <c r="F17" s="11" t="s">
        <v>0</v>
      </c>
      <c r="G17" s="14" t="s">
        <v>58</v>
      </c>
      <c r="H17" s="13">
        <v>22000</v>
      </c>
      <c r="I17" s="13">
        <f t="shared" si="1"/>
        <v>2200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4">
        <v>0</v>
      </c>
      <c r="P17" s="24">
        <v>0</v>
      </c>
      <c r="Q17" s="24">
        <f t="shared" si="2"/>
        <v>2200</v>
      </c>
      <c r="R17" s="24">
        <f t="shared" si="3"/>
        <v>19800</v>
      </c>
      <c r="S17" s="12">
        <v>45383</v>
      </c>
      <c r="T17" s="12">
        <v>45566</v>
      </c>
    </row>
    <row r="18" spans="2:20" ht="21.95" customHeight="1" x14ac:dyDescent="0.3">
      <c r="B18" s="14">
        <v>7</v>
      </c>
      <c r="C18" s="11" t="s">
        <v>31</v>
      </c>
      <c r="D18" s="11" t="s">
        <v>15</v>
      </c>
      <c r="E18" s="11" t="s">
        <v>63</v>
      </c>
      <c r="F18" s="11" t="s">
        <v>0</v>
      </c>
      <c r="G18" s="14" t="s">
        <v>57</v>
      </c>
      <c r="H18" s="13">
        <v>20000</v>
      </c>
      <c r="I18" s="13">
        <f t="shared" si="1"/>
        <v>2000</v>
      </c>
      <c r="J18" s="24">
        <v>0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  <c r="P18" s="24">
        <v>0</v>
      </c>
      <c r="Q18" s="24">
        <f t="shared" si="2"/>
        <v>2000</v>
      </c>
      <c r="R18" s="24">
        <f t="shared" si="3"/>
        <v>18000</v>
      </c>
      <c r="S18" s="12">
        <v>45566</v>
      </c>
      <c r="T18" s="12">
        <v>45748</v>
      </c>
    </row>
    <row r="19" spans="2:20" ht="21.95" customHeight="1" x14ac:dyDescent="0.3">
      <c r="B19" s="14">
        <v>8</v>
      </c>
      <c r="C19" s="15" t="s">
        <v>65</v>
      </c>
      <c r="D19" s="15" t="s">
        <v>7</v>
      </c>
      <c r="E19" s="11" t="s">
        <v>63</v>
      </c>
      <c r="F19" s="11" t="s">
        <v>0</v>
      </c>
      <c r="G19" s="14" t="s">
        <v>58</v>
      </c>
      <c r="H19" s="16">
        <v>35000</v>
      </c>
      <c r="I19" s="13">
        <f t="shared" si="1"/>
        <v>3500</v>
      </c>
      <c r="J19" s="24">
        <v>0</v>
      </c>
      <c r="K19" s="24">
        <v>0</v>
      </c>
      <c r="L19" s="24">
        <v>0</v>
      </c>
      <c r="M19" s="24">
        <v>0</v>
      </c>
      <c r="N19" s="24">
        <v>0</v>
      </c>
      <c r="O19" s="24">
        <v>0</v>
      </c>
      <c r="P19" s="24">
        <v>0</v>
      </c>
      <c r="Q19" s="24">
        <f t="shared" si="2"/>
        <v>3500</v>
      </c>
      <c r="R19" s="24">
        <f t="shared" si="3"/>
        <v>31500</v>
      </c>
      <c r="S19" s="12">
        <v>45597</v>
      </c>
      <c r="T19" s="12">
        <v>45413</v>
      </c>
    </row>
    <row r="20" spans="2:20" ht="21.95" customHeight="1" x14ac:dyDescent="0.3">
      <c r="B20" s="14">
        <v>9</v>
      </c>
      <c r="C20" s="17" t="s">
        <v>66</v>
      </c>
      <c r="D20" s="15" t="s">
        <v>7</v>
      </c>
      <c r="E20" s="11" t="s">
        <v>63</v>
      </c>
      <c r="F20" s="11" t="s">
        <v>0</v>
      </c>
      <c r="G20" s="14" t="s">
        <v>58</v>
      </c>
      <c r="H20" s="16">
        <v>50000</v>
      </c>
      <c r="I20" s="13">
        <f t="shared" si="1"/>
        <v>5000</v>
      </c>
      <c r="J20" s="24">
        <v>0</v>
      </c>
      <c r="K20" s="24">
        <v>0</v>
      </c>
      <c r="L20" s="24">
        <v>0</v>
      </c>
      <c r="M20" s="24">
        <v>0</v>
      </c>
      <c r="N20" s="24">
        <v>0</v>
      </c>
      <c r="O20" s="24">
        <v>0</v>
      </c>
      <c r="P20" s="24">
        <v>0</v>
      </c>
      <c r="Q20" s="24">
        <f t="shared" si="2"/>
        <v>5000</v>
      </c>
      <c r="R20" s="24">
        <f t="shared" si="3"/>
        <v>45000</v>
      </c>
      <c r="S20" s="12">
        <v>45597</v>
      </c>
      <c r="T20" s="12">
        <v>45413</v>
      </c>
    </row>
    <row r="21" spans="2:20" ht="21.95" customHeight="1" x14ac:dyDescent="0.3">
      <c r="B21" s="14">
        <v>10</v>
      </c>
      <c r="C21" s="11" t="s">
        <v>25</v>
      </c>
      <c r="D21" s="11" t="s">
        <v>23</v>
      </c>
      <c r="E21" s="11" t="s">
        <v>63</v>
      </c>
      <c r="F21" s="11" t="s">
        <v>77</v>
      </c>
      <c r="G21" s="14" t="s">
        <v>58</v>
      </c>
      <c r="H21" s="13">
        <v>50000</v>
      </c>
      <c r="I21" s="13">
        <f t="shared" si="1"/>
        <v>5000</v>
      </c>
      <c r="J21" s="24">
        <v>0</v>
      </c>
      <c r="K21" s="24">
        <v>0</v>
      </c>
      <c r="L21" s="24">
        <v>0</v>
      </c>
      <c r="M21" s="24">
        <v>0</v>
      </c>
      <c r="N21" s="24">
        <v>0</v>
      </c>
      <c r="O21" s="24">
        <v>0</v>
      </c>
      <c r="P21" s="24">
        <v>0</v>
      </c>
      <c r="Q21" s="24">
        <f t="shared" si="2"/>
        <v>5000</v>
      </c>
      <c r="R21" s="24">
        <f t="shared" si="3"/>
        <v>45000</v>
      </c>
      <c r="S21" s="12">
        <v>45566</v>
      </c>
      <c r="T21" s="12">
        <v>45748</v>
      </c>
    </row>
    <row r="22" spans="2:20" ht="21.95" customHeight="1" x14ac:dyDescent="0.3">
      <c r="B22" s="14">
        <v>11</v>
      </c>
      <c r="C22" s="11" t="s">
        <v>22</v>
      </c>
      <c r="D22" s="11" t="s">
        <v>13</v>
      </c>
      <c r="E22" s="11" t="s">
        <v>63</v>
      </c>
      <c r="F22" s="11" t="s">
        <v>78</v>
      </c>
      <c r="G22" s="14" t="s">
        <v>57</v>
      </c>
      <c r="H22" s="13">
        <v>22000</v>
      </c>
      <c r="I22" s="13">
        <f t="shared" si="1"/>
        <v>2200</v>
      </c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v>0</v>
      </c>
      <c r="Q22" s="24">
        <f t="shared" si="2"/>
        <v>2200</v>
      </c>
      <c r="R22" s="24">
        <f t="shared" si="3"/>
        <v>19800</v>
      </c>
      <c r="S22" s="12">
        <v>45383</v>
      </c>
      <c r="T22" s="12">
        <v>45566</v>
      </c>
    </row>
    <row r="23" spans="2:20" ht="21.95" customHeight="1" x14ac:dyDescent="0.3">
      <c r="B23" s="14">
        <v>12</v>
      </c>
      <c r="C23" s="11" t="s">
        <v>18</v>
      </c>
      <c r="D23" s="11" t="s">
        <v>17</v>
      </c>
      <c r="E23" s="11" t="s">
        <v>63</v>
      </c>
      <c r="F23" s="11" t="s">
        <v>78</v>
      </c>
      <c r="G23" s="14" t="s">
        <v>57</v>
      </c>
      <c r="H23" s="13">
        <v>45000</v>
      </c>
      <c r="I23" s="13">
        <f t="shared" si="1"/>
        <v>4500</v>
      </c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v>0</v>
      </c>
      <c r="Q23" s="24">
        <f t="shared" si="2"/>
        <v>4500</v>
      </c>
      <c r="R23" s="24">
        <f t="shared" si="3"/>
        <v>40500</v>
      </c>
      <c r="S23" s="12">
        <v>45412</v>
      </c>
      <c r="T23" s="12">
        <v>45595</v>
      </c>
    </row>
    <row r="24" spans="2:20" ht="21.95" customHeight="1" x14ac:dyDescent="0.3">
      <c r="B24" s="14">
        <v>13</v>
      </c>
      <c r="C24" s="11" t="s">
        <v>26</v>
      </c>
      <c r="D24" s="11" t="s">
        <v>30</v>
      </c>
      <c r="E24" s="11" t="s">
        <v>63</v>
      </c>
      <c r="F24" s="11" t="s">
        <v>79</v>
      </c>
      <c r="G24" s="14" t="s">
        <v>58</v>
      </c>
      <c r="H24" s="13">
        <v>22000</v>
      </c>
      <c r="I24" s="13">
        <f t="shared" si="1"/>
        <v>2200</v>
      </c>
      <c r="J24" s="24">
        <v>0</v>
      </c>
      <c r="K24" s="24">
        <v>0</v>
      </c>
      <c r="L24" s="24">
        <v>0</v>
      </c>
      <c r="M24" s="24">
        <v>0</v>
      </c>
      <c r="N24" s="24">
        <v>0</v>
      </c>
      <c r="O24" s="24">
        <v>0</v>
      </c>
      <c r="P24" s="24">
        <v>0</v>
      </c>
      <c r="Q24" s="24">
        <f t="shared" si="2"/>
        <v>2200</v>
      </c>
      <c r="R24" s="24">
        <f t="shared" si="3"/>
        <v>19800</v>
      </c>
      <c r="S24" s="12">
        <v>45412</v>
      </c>
      <c r="T24" s="12">
        <v>45595</v>
      </c>
    </row>
    <row r="25" spans="2:20" ht="21.95" customHeight="1" x14ac:dyDescent="0.3">
      <c r="B25" s="14">
        <v>14</v>
      </c>
      <c r="C25" s="17" t="s">
        <v>67</v>
      </c>
      <c r="D25" s="18" t="s">
        <v>68</v>
      </c>
      <c r="E25" s="11" t="s">
        <v>63</v>
      </c>
      <c r="F25" s="11" t="s">
        <v>79</v>
      </c>
      <c r="G25" s="14" t="s">
        <v>57</v>
      </c>
      <c r="H25" s="16">
        <v>100000</v>
      </c>
      <c r="I25" s="13">
        <f t="shared" si="1"/>
        <v>10000</v>
      </c>
      <c r="J25" s="24">
        <v>0</v>
      </c>
      <c r="K25" s="24">
        <v>0</v>
      </c>
      <c r="L25" s="24">
        <v>0</v>
      </c>
      <c r="M25" s="24">
        <v>0</v>
      </c>
      <c r="N25" s="24">
        <v>0</v>
      </c>
      <c r="O25" s="24">
        <v>0</v>
      </c>
      <c r="P25" s="24">
        <v>0</v>
      </c>
      <c r="Q25" s="24">
        <f t="shared" si="2"/>
        <v>10000</v>
      </c>
      <c r="R25" s="24">
        <f t="shared" si="3"/>
        <v>90000</v>
      </c>
      <c r="S25" s="12">
        <v>45597</v>
      </c>
      <c r="T25" s="12">
        <v>45413</v>
      </c>
    </row>
    <row r="26" spans="2:20" ht="21.95" customHeight="1" x14ac:dyDescent="0.3">
      <c r="B26" s="14">
        <v>15</v>
      </c>
      <c r="C26" s="11" t="s">
        <v>32</v>
      </c>
      <c r="D26" s="11" t="s">
        <v>8</v>
      </c>
      <c r="E26" s="11" t="s">
        <v>63</v>
      </c>
      <c r="F26" s="11" t="s">
        <v>1</v>
      </c>
      <c r="G26" s="14" t="s">
        <v>57</v>
      </c>
      <c r="H26" s="13">
        <v>25000</v>
      </c>
      <c r="I26" s="13">
        <f t="shared" si="1"/>
        <v>2500</v>
      </c>
      <c r="J26" s="24">
        <v>0</v>
      </c>
      <c r="K26" s="24">
        <v>0</v>
      </c>
      <c r="L26" s="24">
        <v>0</v>
      </c>
      <c r="M26" s="24">
        <v>0</v>
      </c>
      <c r="N26" s="24">
        <v>0</v>
      </c>
      <c r="O26" s="24">
        <v>0</v>
      </c>
      <c r="P26" s="24">
        <v>0</v>
      </c>
      <c r="Q26" s="24">
        <f t="shared" si="2"/>
        <v>2500</v>
      </c>
      <c r="R26" s="24">
        <f t="shared" si="3"/>
        <v>22500</v>
      </c>
      <c r="S26" s="12">
        <v>45475</v>
      </c>
      <c r="T26" s="12">
        <v>45659</v>
      </c>
    </row>
    <row r="27" spans="2:20" ht="21.95" customHeight="1" x14ac:dyDescent="0.3">
      <c r="B27" s="14">
        <v>16</v>
      </c>
      <c r="C27" s="15" t="s">
        <v>69</v>
      </c>
      <c r="D27" s="15" t="s">
        <v>70</v>
      </c>
      <c r="E27" s="11" t="s">
        <v>63</v>
      </c>
      <c r="F27" s="11" t="s">
        <v>1</v>
      </c>
      <c r="G27" s="14" t="s">
        <v>57</v>
      </c>
      <c r="H27" s="16">
        <v>20000</v>
      </c>
      <c r="I27" s="13">
        <f t="shared" si="1"/>
        <v>2000</v>
      </c>
      <c r="J27" s="24">
        <v>0</v>
      </c>
      <c r="K27" s="24">
        <v>0</v>
      </c>
      <c r="L27" s="24">
        <v>0</v>
      </c>
      <c r="M27" s="24">
        <v>0</v>
      </c>
      <c r="N27" s="24">
        <v>0</v>
      </c>
      <c r="O27" s="24">
        <v>0</v>
      </c>
      <c r="P27" s="24">
        <v>0</v>
      </c>
      <c r="Q27" s="24">
        <f t="shared" si="2"/>
        <v>2000</v>
      </c>
      <c r="R27" s="24">
        <f t="shared" si="3"/>
        <v>18000</v>
      </c>
      <c r="S27" s="12">
        <v>45597</v>
      </c>
      <c r="T27" s="12">
        <v>45413</v>
      </c>
    </row>
    <row r="28" spans="2:20" ht="21.95" customHeight="1" x14ac:dyDescent="0.3">
      <c r="B28" s="14">
        <v>17</v>
      </c>
      <c r="C28" s="15" t="s">
        <v>71</v>
      </c>
      <c r="D28" s="15" t="s">
        <v>8</v>
      </c>
      <c r="E28" s="11" t="s">
        <v>63</v>
      </c>
      <c r="F28" s="11" t="s">
        <v>1</v>
      </c>
      <c r="G28" s="14" t="s">
        <v>57</v>
      </c>
      <c r="H28" s="16">
        <v>20000</v>
      </c>
      <c r="I28" s="13">
        <f t="shared" si="1"/>
        <v>2000</v>
      </c>
      <c r="J28" s="24">
        <v>0</v>
      </c>
      <c r="K28" s="24">
        <v>0</v>
      </c>
      <c r="L28" s="24">
        <v>0</v>
      </c>
      <c r="M28" s="24">
        <v>0</v>
      </c>
      <c r="N28" s="24">
        <v>0</v>
      </c>
      <c r="O28" s="24">
        <v>0</v>
      </c>
      <c r="P28" s="24">
        <v>0</v>
      </c>
      <c r="Q28" s="24">
        <f t="shared" si="2"/>
        <v>2000</v>
      </c>
      <c r="R28" s="24">
        <f t="shared" si="3"/>
        <v>18000</v>
      </c>
      <c r="S28" s="12">
        <v>45597</v>
      </c>
      <c r="T28" s="12">
        <v>45413</v>
      </c>
    </row>
    <row r="29" spans="2:20" ht="21.95" customHeight="1" x14ac:dyDescent="0.3">
      <c r="B29" s="14">
        <v>18</v>
      </c>
      <c r="C29" s="15" t="s">
        <v>72</v>
      </c>
      <c r="D29" s="15" t="s">
        <v>8</v>
      </c>
      <c r="E29" s="11" t="s">
        <v>63</v>
      </c>
      <c r="F29" s="11" t="s">
        <v>1</v>
      </c>
      <c r="G29" s="14" t="s">
        <v>57</v>
      </c>
      <c r="H29" s="16">
        <v>20000</v>
      </c>
      <c r="I29" s="13">
        <f t="shared" si="1"/>
        <v>2000</v>
      </c>
      <c r="J29" s="24">
        <v>0</v>
      </c>
      <c r="K29" s="24">
        <v>0</v>
      </c>
      <c r="L29" s="24">
        <v>0</v>
      </c>
      <c r="M29" s="24">
        <v>0</v>
      </c>
      <c r="N29" s="24">
        <v>0</v>
      </c>
      <c r="O29" s="24">
        <v>0</v>
      </c>
      <c r="P29" s="24">
        <v>0</v>
      </c>
      <c r="Q29" s="24">
        <f t="shared" si="2"/>
        <v>2000</v>
      </c>
      <c r="R29" s="24">
        <f t="shared" si="3"/>
        <v>18000</v>
      </c>
      <c r="S29" s="12">
        <v>45597</v>
      </c>
      <c r="T29" s="12">
        <v>45413</v>
      </c>
    </row>
    <row r="30" spans="2:20" ht="21.95" customHeight="1" x14ac:dyDescent="0.3">
      <c r="B30" s="14">
        <v>19</v>
      </c>
      <c r="C30" s="15" t="s">
        <v>73</v>
      </c>
      <c r="D30" s="15" t="s">
        <v>74</v>
      </c>
      <c r="E30" s="11" t="s">
        <v>63</v>
      </c>
      <c r="F30" s="11" t="s">
        <v>1</v>
      </c>
      <c r="G30" s="14" t="s">
        <v>58</v>
      </c>
      <c r="H30" s="16">
        <v>15000</v>
      </c>
      <c r="I30" s="13">
        <f t="shared" si="1"/>
        <v>1500</v>
      </c>
      <c r="J30" s="24">
        <v>0</v>
      </c>
      <c r="K30" s="24">
        <v>0</v>
      </c>
      <c r="L30" s="24">
        <v>0</v>
      </c>
      <c r="M30" s="24">
        <v>0</v>
      </c>
      <c r="N30" s="24">
        <v>0</v>
      </c>
      <c r="O30" s="24">
        <v>0</v>
      </c>
      <c r="P30" s="24">
        <v>0</v>
      </c>
      <c r="Q30" s="24">
        <f t="shared" si="2"/>
        <v>1500</v>
      </c>
      <c r="R30" s="24">
        <f t="shared" si="3"/>
        <v>13500</v>
      </c>
      <c r="S30" s="12">
        <v>45597</v>
      </c>
      <c r="T30" s="12">
        <v>45413</v>
      </c>
    </row>
    <row r="31" spans="2:20" ht="21.95" customHeight="1" x14ac:dyDescent="0.3">
      <c r="B31" s="14">
        <v>20</v>
      </c>
      <c r="C31" s="11" t="s">
        <v>10</v>
      </c>
      <c r="D31" s="11" t="s">
        <v>24</v>
      </c>
      <c r="E31" s="11" t="s">
        <v>63</v>
      </c>
      <c r="F31" s="11" t="s">
        <v>16</v>
      </c>
      <c r="G31" s="14" t="s">
        <v>58</v>
      </c>
      <c r="H31" s="13">
        <v>22000</v>
      </c>
      <c r="I31" s="13">
        <f t="shared" si="1"/>
        <v>2200</v>
      </c>
      <c r="J31" s="24">
        <v>0</v>
      </c>
      <c r="K31" s="24">
        <v>0</v>
      </c>
      <c r="L31" s="24">
        <v>0</v>
      </c>
      <c r="M31" s="24">
        <v>0</v>
      </c>
      <c r="N31" s="24">
        <v>0</v>
      </c>
      <c r="O31" s="24">
        <v>0</v>
      </c>
      <c r="P31" s="24">
        <v>0</v>
      </c>
      <c r="Q31" s="24">
        <f t="shared" si="2"/>
        <v>2200</v>
      </c>
      <c r="R31" s="24">
        <f t="shared" si="3"/>
        <v>19800</v>
      </c>
      <c r="S31" s="12">
        <v>45383</v>
      </c>
      <c r="T31" s="12">
        <v>45566</v>
      </c>
    </row>
    <row r="32" spans="2:20" ht="21.95" customHeight="1" x14ac:dyDescent="0.3">
      <c r="B32" s="14">
        <v>21</v>
      </c>
      <c r="C32" s="15" t="s">
        <v>75</v>
      </c>
      <c r="D32" s="15" t="s">
        <v>76</v>
      </c>
      <c r="E32" s="11" t="s">
        <v>63</v>
      </c>
      <c r="F32" s="11" t="s">
        <v>80</v>
      </c>
      <c r="G32" s="14" t="s">
        <v>57</v>
      </c>
      <c r="H32" s="16">
        <v>100000</v>
      </c>
      <c r="I32" s="13">
        <f t="shared" si="1"/>
        <v>10000</v>
      </c>
      <c r="J32" s="24">
        <v>0</v>
      </c>
      <c r="K32" s="24">
        <v>0</v>
      </c>
      <c r="L32" s="24">
        <v>0</v>
      </c>
      <c r="M32" s="24">
        <v>0</v>
      </c>
      <c r="N32" s="24">
        <v>0</v>
      </c>
      <c r="O32" s="24">
        <v>0</v>
      </c>
      <c r="P32" s="24">
        <v>0</v>
      </c>
      <c r="Q32" s="24">
        <f t="shared" si="2"/>
        <v>10000</v>
      </c>
      <c r="R32" s="24">
        <f t="shared" si="3"/>
        <v>90000</v>
      </c>
      <c r="S32" s="12">
        <v>45597</v>
      </c>
      <c r="T32" s="12">
        <v>45413</v>
      </c>
    </row>
    <row r="33" spans="2:19" ht="21.95" customHeight="1" x14ac:dyDescent="0.3">
      <c r="B33" s="41" t="s">
        <v>54</v>
      </c>
      <c r="C33" s="41"/>
      <c r="D33" s="41"/>
      <c r="E33" s="41"/>
      <c r="F33" s="41"/>
      <c r="G33" s="41"/>
      <c r="H33" s="19">
        <f t="shared" ref="H33:R33" si="4">+SUM(H12:H32)</f>
        <v>724000</v>
      </c>
      <c r="I33" s="19">
        <f t="shared" si="4"/>
        <v>72400</v>
      </c>
      <c r="J33" s="19">
        <f t="shared" si="4"/>
        <v>0</v>
      </c>
      <c r="K33" s="19">
        <f t="shared" si="4"/>
        <v>0</v>
      </c>
      <c r="L33" s="19">
        <f t="shared" si="4"/>
        <v>0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72400</v>
      </c>
      <c r="R33" s="19">
        <f t="shared" si="4"/>
        <v>651600</v>
      </c>
    </row>
    <row r="34" spans="2:19" x14ac:dyDescent="0.3">
      <c r="B34" s="44" t="s">
        <v>56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20"/>
    </row>
    <row r="35" spans="2:19" x14ac:dyDescent="0.3">
      <c r="B35" s="9"/>
      <c r="C35" s="9"/>
      <c r="I35" s="1"/>
      <c r="J35" s="1"/>
      <c r="K35" s="1"/>
      <c r="O35" s="2"/>
      <c r="P35" s="2"/>
      <c r="Q35" s="2"/>
    </row>
    <row r="36" spans="2:19" x14ac:dyDescent="0.3">
      <c r="B36" s="9"/>
      <c r="C36" s="9"/>
      <c r="I36" s="1"/>
      <c r="J36" s="1"/>
      <c r="K36" s="1"/>
      <c r="O36" s="2"/>
      <c r="P36" s="2"/>
      <c r="Q36" s="2"/>
    </row>
    <row r="37" spans="2:19" x14ac:dyDescent="0.3">
      <c r="F37" s="2"/>
      <c r="G37" s="2"/>
      <c r="L37" s="2"/>
      <c r="M37" s="2"/>
      <c r="N37" s="2"/>
    </row>
    <row r="38" spans="2:19" x14ac:dyDescent="0.3">
      <c r="D38" s="2"/>
      <c r="E38" s="2"/>
      <c r="I38" s="1"/>
      <c r="J38" s="1"/>
      <c r="K38" s="1"/>
      <c r="O38" s="2"/>
      <c r="P38" s="2"/>
      <c r="Q38" s="2"/>
    </row>
    <row r="39" spans="2:19" s="46" customFormat="1" x14ac:dyDescent="0.3">
      <c r="D39" s="25"/>
      <c r="E39" s="25"/>
      <c r="H39" s="25"/>
      <c r="O39" s="25"/>
      <c r="P39" s="25"/>
      <c r="Q39" s="25"/>
    </row>
    <row r="40" spans="2:19" x14ac:dyDescent="0.3">
      <c r="H40" s="25"/>
      <c r="I40" s="1"/>
      <c r="J40" s="1"/>
      <c r="K40" s="1"/>
      <c r="O40" s="25"/>
      <c r="P40" s="25"/>
      <c r="Q40" s="25"/>
    </row>
    <row r="41" spans="2:19" x14ac:dyDescent="0.3">
      <c r="I41" s="1"/>
      <c r="J41" s="1"/>
      <c r="K41" s="1"/>
      <c r="O41" s="2"/>
      <c r="P41" s="2"/>
      <c r="Q41" s="2"/>
    </row>
    <row r="42" spans="2:19" x14ac:dyDescent="0.3">
      <c r="D42" s="21"/>
      <c r="E42" s="21"/>
      <c r="F42" s="3"/>
      <c r="G42" s="3"/>
      <c r="H42" s="3"/>
      <c r="I42" s="3"/>
      <c r="J42" s="3"/>
      <c r="K42" s="3"/>
      <c r="L42" s="3"/>
      <c r="O42" s="2"/>
      <c r="P42" s="2"/>
      <c r="Q42" s="2"/>
    </row>
    <row r="43" spans="2:19" x14ac:dyDescent="0.3">
      <c r="C43" s="4"/>
      <c r="D43" s="5"/>
      <c r="E43" s="4"/>
      <c r="F43" s="3"/>
      <c r="G43" s="45"/>
      <c r="H43" s="45"/>
      <c r="I43" s="45"/>
      <c r="J43" s="3"/>
      <c r="K43" s="3"/>
      <c r="L43" s="3"/>
      <c r="M43" s="3"/>
      <c r="N43" s="3"/>
      <c r="O43" s="42"/>
      <c r="P43" s="42"/>
      <c r="Q43" s="42"/>
    </row>
    <row r="44" spans="2:19" ht="15" customHeight="1" x14ac:dyDescent="0.3">
      <c r="C44" s="22" t="s">
        <v>50</v>
      </c>
      <c r="D44" s="22"/>
      <c r="E44" s="22" t="s">
        <v>59</v>
      </c>
      <c r="F44" s="3"/>
      <c r="G44" s="43" t="s">
        <v>51</v>
      </c>
      <c r="H44" s="43"/>
      <c r="I44" s="43"/>
      <c r="J44" s="3"/>
      <c r="K44" s="3"/>
      <c r="L44" s="3"/>
      <c r="M44" s="3"/>
      <c r="N44" s="3"/>
      <c r="O44" s="43" t="s">
        <v>61</v>
      </c>
      <c r="P44" s="43"/>
      <c r="Q44" s="43"/>
    </row>
    <row r="45" spans="2:19" ht="15" customHeight="1" x14ac:dyDescent="0.3">
      <c r="C45" s="22" t="s">
        <v>52</v>
      </c>
      <c r="D45" s="22"/>
      <c r="E45" s="22" t="s">
        <v>60</v>
      </c>
      <c r="F45" s="3"/>
      <c r="G45" s="43" t="s">
        <v>55</v>
      </c>
      <c r="H45" s="43"/>
      <c r="I45" s="43"/>
      <c r="J45" s="3"/>
      <c r="K45" s="3"/>
      <c r="L45" s="3"/>
      <c r="M45" s="3"/>
      <c r="N45" s="3"/>
      <c r="O45" s="43" t="s">
        <v>62</v>
      </c>
      <c r="P45" s="43"/>
      <c r="Q45" s="43"/>
    </row>
    <row r="46" spans="2:19" x14ac:dyDescent="0.3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</row>
    <row r="47" spans="2:19" x14ac:dyDescent="0.3">
      <c r="L47" s="2"/>
      <c r="M47" s="2"/>
      <c r="N47" s="2"/>
      <c r="O47" s="2"/>
      <c r="P47" s="2"/>
    </row>
    <row r="48" spans="2:19" x14ac:dyDescent="0.3">
      <c r="L48" s="2"/>
      <c r="M48" s="2"/>
      <c r="N48" s="2"/>
      <c r="O48" s="2"/>
      <c r="P48" s="2"/>
    </row>
    <row r="49" spans="3:16" x14ac:dyDescent="0.3">
      <c r="L49" s="2"/>
      <c r="M49" s="2"/>
      <c r="N49" s="2"/>
      <c r="O49" s="2"/>
      <c r="P49" s="2"/>
    </row>
    <row r="55" spans="3:16" x14ac:dyDescent="0.3">
      <c r="C55" s="3"/>
    </row>
    <row r="58" spans="3:16" x14ac:dyDescent="0.3">
      <c r="D58"/>
    </row>
    <row r="59" spans="3:16" x14ac:dyDescent="0.3">
      <c r="C59"/>
    </row>
  </sheetData>
  <mergeCells count="31">
    <mergeCell ref="B33:G33"/>
    <mergeCell ref="O43:Q43"/>
    <mergeCell ref="O44:Q44"/>
    <mergeCell ref="O45:Q45"/>
    <mergeCell ref="B34:R34"/>
    <mergeCell ref="G43:I43"/>
    <mergeCell ref="G44:I44"/>
    <mergeCell ref="G45:I45"/>
    <mergeCell ref="B3:T3"/>
    <mergeCell ref="B5:T5"/>
    <mergeCell ref="L10:L11"/>
    <mergeCell ref="S10:T10"/>
    <mergeCell ref="R10:R11"/>
    <mergeCell ref="Q10:Q11"/>
    <mergeCell ref="B7:T7"/>
    <mergeCell ref="B8:T8"/>
    <mergeCell ref="F10:F11"/>
    <mergeCell ref="B10:B11"/>
    <mergeCell ref="C10:C11"/>
    <mergeCell ref="K10:K11"/>
    <mergeCell ref="B9:T9"/>
    <mergeCell ref="D10:D11"/>
    <mergeCell ref="J10:J11"/>
    <mergeCell ref="P10:P11"/>
    <mergeCell ref="O10:O11"/>
    <mergeCell ref="N10:N11"/>
    <mergeCell ref="M10:M11"/>
    <mergeCell ref="I10:I11"/>
    <mergeCell ref="E10:E11"/>
    <mergeCell ref="H10:H11"/>
    <mergeCell ref="G10:G11"/>
  </mergeCells>
  <phoneticPr fontId="3" type="noConversion"/>
  <pageMargins left="0.70866141732283472" right="0.70866141732283472" top="0.74803149606299213" bottom="0.74803149606299213" header="0.31496062992125984" footer="0.31496062992125984"/>
  <pageSetup paperSize="5" scale="50" orientation="landscape" r:id="rId1"/>
  <headerFooter>
    <oddFooter>&amp;CPágina &amp;P de 1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EFE0C11-DB8C-48FD-968B-653E2EA9D7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AEF15D8-17C7-44F4-9FA6-2D84953057A9}">
  <ds:schemaRefs>
    <ds:schemaRef ds:uri="http://purl.org/dc/terms/"/>
    <ds:schemaRef ds:uri="a425c96b-313c-43ce-820c-dafd782290ad"/>
    <ds:schemaRef ds:uri="http://schemas.microsoft.com/office/infopath/2007/PartnerControls"/>
    <ds:schemaRef ds:uri="http://purl.org/dc/elements/1.1/"/>
    <ds:schemaRef ds:uri="864ad79e-96ee-430a-bb0e-de714f4396ae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1C9E2E72-DE63-4CFE-ACA6-86FBCE514B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2024-12-05T11:22:55Z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