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1-ENERO/"/>
    </mc:Choice>
  </mc:AlternateContent>
  <xr:revisionPtr revIDLastSave="419" documentId="8_{3D6B1E5B-980E-41B4-8925-79B50F00D905}" xr6:coauthVersionLast="47" xr6:coauthVersionMax="47" xr10:uidLastSave="{4694322C-130B-4541-AC06-2159B327C943}"/>
  <bookViews>
    <workbookView xWindow="-120" yWindow="-120" windowWidth="29040" windowHeight="15720" xr2:uid="{784E5D24-0E0A-4A1C-AEDB-8C414D77F257}"/>
  </bookViews>
  <sheets>
    <sheet name="P1 Presupuesto Aprobado" sheetId="1" r:id="rId1"/>
  </sheets>
  <externalReferences>
    <externalReference r:id="rId2"/>
  </externalReferences>
  <definedNames>
    <definedName name="_xlnm.Print_Titles" localSheetId="0">'P1 Presupuesto Aprobado'!$B:$F,'P1 Presupuesto Aprobado'!$1:$10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1" l="1"/>
  <c r="E72" i="1"/>
  <c r="F69" i="1"/>
  <c r="E69" i="1"/>
  <c r="E68" i="1"/>
  <c r="E67" i="1"/>
  <c r="E66" i="1"/>
  <c r="F65" i="1"/>
  <c r="F64" i="1" s="1"/>
  <c r="F59" i="1"/>
  <c r="F58" i="1"/>
  <c r="F56" i="1"/>
  <c r="F55" i="1"/>
  <c r="E53" i="1"/>
  <c r="E52" i="1"/>
  <c r="E51" i="1"/>
  <c r="E50" i="1"/>
  <c r="E49" i="1"/>
  <c r="E48" i="1"/>
  <c r="F47" i="1"/>
  <c r="E47" i="1"/>
  <c r="E46" i="1"/>
  <c r="F45" i="1"/>
  <c r="F39" i="1"/>
  <c r="F37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7" i="1"/>
  <c r="F16" i="1"/>
  <c r="F15" i="1"/>
  <c r="F14" i="1"/>
  <c r="F13" i="1"/>
  <c r="F83" i="1"/>
  <c r="E83" i="1"/>
  <c r="F80" i="1"/>
  <c r="E80" i="1"/>
  <c r="F77" i="1"/>
  <c r="E77" i="1"/>
  <c r="E64" i="1" l="1"/>
  <c r="F38" i="1"/>
  <c r="F18" i="1"/>
  <c r="F12" i="1"/>
  <c r="E12" i="1"/>
  <c r="F54" i="1"/>
  <c r="E54" i="1"/>
  <c r="F28" i="1"/>
  <c r="E38" i="1"/>
  <c r="E28" i="1"/>
  <c r="E18" i="1"/>
  <c r="E85" i="1" l="1"/>
  <c r="F85" i="1"/>
</calcChain>
</file>

<file path=xl/sharedStrings.xml><?xml version="1.0" encoding="utf-8"?>
<sst xmlns="http://schemas.openxmlformats.org/spreadsheetml/2006/main" count="91" uniqueCount="91">
  <si>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</si>
  <si>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</si>
  <si>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</si>
  <si>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</si>
  <si>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</si>
  <si>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</si>
  <si>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</si>
  <si>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</si>
  <si>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</si>
  <si>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</si>
  <si>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</si>
  <si>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</si>
  <si>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</si>
  <si>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</si>
  <si>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</si>
  <si>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</si>
  <si>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</si>
  <si>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</si>
  <si>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</si>
  <si>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</si>
  <si>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</si>
  <si>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</si>
  <si>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</si>
  <si>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</si>
  <si>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</si>
  <si>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</si>
  <si>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</si>
  <si>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</si>
  <si>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</si>
  <si>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</si>
  <si>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</si>
  <si>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</si>
  <si>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</si>
  <si>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</si>
  <si>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</si>
  <si>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</si>
  <si>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</si>
  <si>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</si>
  <si>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</si>
  <si>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</si>
  <si>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</si>
  <si>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</si>
  <si>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</si>
  <si>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</si>
  <si>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</si>
  <si>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</si>
  <si>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</si>
  <si>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</si>
  <si>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</si>
  <si>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</si>
  <si>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</si>
  <si>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</si>
  <si>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</si>
  <si>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</si>
  <si>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</si>
  <si>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</si>
  <si>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</si>
  <si>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</si>
  <si>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</si>
  <si>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</si>
  <si>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</si>
  <si>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</si>
  <si>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</si>
  <si>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</si>
  <si>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</si>
  <si>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</si>
  <si>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</si>
  <si>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</si>
  <si>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</si>
  <si>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</si>
  <si>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</si>
  <si>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</si>
  <si>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</si>
  <si>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</si>
  <si>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</si>
  <si>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</si>
  <si>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</si>
  <si>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Presupuesto Modificado</t>
  </si>
  <si>
    <t>Presupuesto Aprobado</t>
  </si>
  <si>
    <t>Fuente: Departamento Financiero - Junta de Aviación Civil</t>
  </si>
  <si>
    <t>JUNTA DE AVIACIÓN CIVIL</t>
  </si>
  <si>
    <t>Valores expresados en RD$</t>
  </si>
  <si>
    <t>Fecha de registro: hasta el 06 de febrero del 2025. 9:41 a.m.</t>
  </si>
  <si>
    <t>Fecha de imputación: Desde el 01 de enero hasta el 31 de diciembre del 2025.</t>
  </si>
  <si>
    <t>Eloida Núñez</t>
  </si>
  <si>
    <t>Izzet Sansur Q.</t>
  </si>
  <si>
    <t>Enc. Departamento Financiero</t>
  </si>
  <si>
    <t>Director Administrativo y Financiero</t>
  </si>
  <si>
    <r>
      <rPr>
        <b/>
        <sz val="8"/>
        <rFont val="Arial Narrow"/>
        <family val="2"/>
      </rPr>
      <t xml:space="preserve">Presupuesto aprobado: </t>
    </r>
    <r>
      <rPr>
        <sz val="8"/>
        <rFont val="Arial Narrow"/>
        <family val="2"/>
      </rPr>
      <t>Se refiere al prepuesto aprobado en Ley de Presupuesto General del Estado</t>
    </r>
  </si>
  <si>
    <r>
      <rPr>
        <b/>
        <sz val="8"/>
        <rFont val="Arial Narrow"/>
        <family val="2"/>
      </rPr>
      <t>Presupuesto modificado:</t>
    </r>
    <r>
      <rPr>
        <sz val="8"/>
        <rFont val="Arial Narrow"/>
        <family val="2"/>
      </rPr>
      <t xml:space="preserve"> Se refiere al presupuesto aprobado en caso de que el Congreso Nacional apruebe un presupuesto complementario.</t>
    </r>
  </si>
  <si>
    <r>
      <rPr>
        <b/>
        <sz val="8"/>
        <rFont val="Arial Narrow"/>
        <family val="2"/>
      </rPr>
      <t>Total devengado:</t>
    </r>
    <r>
      <rPr>
        <sz val="8"/>
        <rFont val="Arial Narrow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</si>
</sst>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4" tint="0.399975585192419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top" wrapText="1" readingOrder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top" wrapText="1" readingOrder="1"/>
    </xf>
    <xf numFmtId="0" fontId="4" fillId="3" borderId="0" xfId="0" applyFont="1" applyFill="1"/>
    <xf numFmtId="165" fontId="5" fillId="0" borderId="1" xfId="0" applyNumberFormat="1" applyFont="1" applyBorder="1"/>
    <xf numFmtId="0" fontId="6" fillId="2" borderId="2" xfId="0" applyFont="1" applyFill="1" applyBorder="1" applyAlignment="1">
      <alignment vertical="center"/>
    </xf>
    <xf numFmtId="164" fontId="4" fillId="0" borderId="0" xfId="1" applyFont="1"/>
    <xf numFmtId="0" fontId="7" fillId="0" borderId="0" xfId="0" applyFont="1" applyAlignment="1">
      <alignment wrapText="1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166" fontId="5" fillId="0" borderId="0" xfId="0" applyNumberFormat="1" applyFont="1"/>
    <xf numFmtId="166" fontId="4" fillId="0" borderId="0" xfId="0" applyNumberFormat="1" applyFont="1"/>
    <xf numFmtId="166" fontId="6" fillId="2" borderId="2" xfId="0" applyNumberFormat="1" applyFont="1" applyFill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164" fontId="6" fillId="2" borderId="3" xfId="1" applyFont="1" applyFill="1" applyBorder="1" applyAlignment="1">
      <alignment horizontal="center" vertical="center" wrapText="1"/>
    </xf>
    <xf numFmtId="164" fontId="6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left"/>
    </xf>
  </cellXfs>
  <cellStyles count="3">
    <cellStyle name="Millares" xfId="1" builtinId="3"/>
    <cellStyle name="Millares 2" xfId="2" xr:uid="{1BAE26E9-E335-4D7F-9A92-7D7751CACF3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144992</xdr:colOff>
      <xdr:row>0</xdr:row>
      <xdr:rowOff>0</xdr:rowOff>
    </xdr:from>
    <xdr:to>
      <xdr:col>5</xdr:col>
      <xdr:colOff>882650</xdr:colOff>
      <xdr:row>7</xdr:row>
      <xdr:rowOff>72686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938A38-1067-4202-904B-EFC326390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08575" y="0"/>
          <a:ext cx="2378075" cy="12262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untaaviacioncivil.sharepoint.com/teams/CONTABILIDAD/FINANCIERO/PORTAL/REPORTES/PLANILLA%20EJECUCION%202024.xlsx" TargetMode="External"/><Relationship Id="rId1" Type="http://schemas.openxmlformats.org/officeDocument/2006/relationships/externalLinkPath" Target="/teams/CONTABILIDAD/FINANCIERO/PORTAL/REPORTES/PLANILLA%20EJECUCIO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P2 Presupuesto Aprobado-Ejec "/>
      <sheetName val="Hoja1"/>
      <sheetName val="PARA MEMORIA"/>
    </sheetNames>
    <sheetDataSet>
      <sheetData sheetId="0"/>
      <sheetData sheetId="1">
        <row r="13">
          <cell r="B13">
            <v>231090872.83999997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</sheetData>
      <sheetData sheetId="2"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8">
          <cell r="E18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0</v>
          </cell>
        </row>
        <row r="76">
          <cell r="E76">
            <v>0</v>
          </cell>
        </row>
        <row r="78">
          <cell r="E78">
            <v>0</v>
          </cell>
        </row>
        <row r="79">
          <cell r="E79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4:Q109"/>
  <sheetViews>
    <sheetView showGridLines="0" tabSelected="1" topLeftCell="A71" zoomScale="90" zoomScaleNormal="90" workbookViewId="0">
      <selection sqref="A1:F109"/>
    </sheetView>
  </sheetViews>
  <sheetFormatPr baseColWidth="10" defaultColWidth="11.42578125" defaultRowHeight="12.75" x14ac:dyDescent="0.2"/>
  <cols>
    <col min="1" max="1" width="2.42578125" style="2" customWidth="1"/>
    <col min="2" max="2" width="42.28515625" style="2" customWidth="1"/>
    <col min="3" max="3" width="29.85546875" style="2" customWidth="1"/>
    <col min="4" max="4" width="10.42578125" style="2" customWidth="1"/>
    <col min="5" max="5" width="14.140625" style="2" customWidth="1"/>
    <col min="6" max="6" width="13.42578125" style="2" customWidth="1"/>
    <col min="7" max="16384" width="11.42578125" style="2"/>
  </cols>
  <sheetData>
    <row r="4" spans="2:17" x14ac:dyDescent="0.2">
      <c r="B4" s="32" t="s">
        <v>80</v>
      </c>
      <c r="C4" s="33"/>
      <c r="D4" s="33"/>
      <c r="E4" s="33"/>
      <c r="F4" s="33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7" x14ac:dyDescent="0.2">
      <c r="B5" s="38">
        <v>2025</v>
      </c>
      <c r="C5" s="39"/>
      <c r="D5" s="39"/>
      <c r="E5" s="39"/>
      <c r="F5" s="39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7" x14ac:dyDescent="0.2">
      <c r="B6" s="34" t="s">
        <v>76</v>
      </c>
      <c r="C6" s="35"/>
      <c r="D6" s="35"/>
      <c r="E6" s="35"/>
      <c r="F6" s="35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ht="15.75" customHeight="1" x14ac:dyDescent="0.2">
      <c r="B7" s="34" t="s">
        <v>81</v>
      </c>
      <c r="C7" s="35"/>
      <c r="D7" s="35"/>
      <c r="E7" s="35"/>
      <c r="F7" s="35"/>
      <c r="G7" s="4"/>
      <c r="H7" s="1"/>
      <c r="I7" s="1"/>
      <c r="J7" s="1"/>
      <c r="K7" s="1"/>
      <c r="L7" s="1"/>
      <c r="M7" s="1"/>
      <c r="N7" s="1"/>
      <c r="O7" s="1"/>
      <c r="P7" s="1"/>
      <c r="Q7" s="1"/>
    </row>
    <row r="9" spans="2:17" ht="15" customHeight="1" x14ac:dyDescent="0.2">
      <c r="B9" s="26" t="s">
        <v>66</v>
      </c>
      <c r="C9" s="27"/>
      <c r="D9" s="28"/>
      <c r="E9" s="36" t="s">
        <v>78</v>
      </c>
      <c r="F9" s="36" t="s">
        <v>77</v>
      </c>
      <c r="G9" s="5"/>
    </row>
    <row r="10" spans="2:17" x14ac:dyDescent="0.2">
      <c r="B10" s="29"/>
      <c r="C10" s="30"/>
      <c r="D10" s="31"/>
      <c r="E10" s="37"/>
      <c r="F10" s="37"/>
      <c r="G10" s="5"/>
    </row>
    <row r="11" spans="2:17" x14ac:dyDescent="0.2">
      <c r="B11" s="40" t="s">
        <v>0</v>
      </c>
      <c r="C11" s="40"/>
      <c r="D11" s="40"/>
      <c r="E11" s="6"/>
      <c r="F11" s="6"/>
      <c r="G11" s="5"/>
    </row>
    <row r="12" spans="2:17" x14ac:dyDescent="0.2">
      <c r="B12" s="41" t="s">
        <v>1</v>
      </c>
      <c r="C12" s="41"/>
      <c r="D12" s="41"/>
      <c r="E12" s="18">
        <f>+SUM(E13:E17)</f>
        <v>489162261.8113488</v>
      </c>
      <c r="F12" s="18">
        <f>+SUM(F13:F17)</f>
        <v>0</v>
      </c>
      <c r="G12" s="5"/>
    </row>
    <row r="13" spans="2:17" x14ac:dyDescent="0.2">
      <c r="B13" s="24" t="s">
        <v>2</v>
      </c>
      <c r="C13" s="24"/>
      <c r="D13" s="24"/>
      <c r="E13" s="19">
        <v>226876883.11300001</v>
      </c>
      <c r="F13" s="19">
        <f>+SUM([1]Hoja1!E5:E10)</f>
        <v>0</v>
      </c>
      <c r="G13" s="5"/>
    </row>
    <row r="14" spans="2:17" x14ac:dyDescent="0.2">
      <c r="B14" s="24" t="s">
        <v>3</v>
      </c>
      <c r="C14" s="24"/>
      <c r="D14" s="24"/>
      <c r="E14" s="19">
        <v>190954219.71349999</v>
      </c>
      <c r="F14" s="19">
        <f>+SUM([1]Hoja1!E11:E16)</f>
        <v>0</v>
      </c>
      <c r="G14" s="5"/>
    </row>
    <row r="15" spans="2:17" x14ac:dyDescent="0.2">
      <c r="B15" s="24" t="s">
        <v>4</v>
      </c>
      <c r="C15" s="24"/>
      <c r="D15" s="24"/>
      <c r="E15" s="19">
        <v>17438120</v>
      </c>
      <c r="F15" s="19">
        <f>+SUM([1]Hoja1!E18:E18)</f>
        <v>0</v>
      </c>
      <c r="G15" s="5"/>
    </row>
    <row r="16" spans="2:17" x14ac:dyDescent="0.2">
      <c r="B16" s="24" t="s">
        <v>5</v>
      </c>
      <c r="C16" s="24"/>
      <c r="D16" s="24"/>
      <c r="E16" s="19">
        <v>26804839.946500003</v>
      </c>
      <c r="F16" s="19">
        <f>+SUM([1]Hoja1!E21:E22)</f>
        <v>0</v>
      </c>
      <c r="G16" s="5"/>
    </row>
    <row r="17" spans="2:7" x14ac:dyDescent="0.2">
      <c r="B17" s="24" t="s">
        <v>6</v>
      </c>
      <c r="C17" s="24"/>
      <c r="D17" s="24"/>
      <c r="E17" s="19">
        <v>27088199.038348801</v>
      </c>
      <c r="F17" s="19">
        <f>+SUM([1]Hoja1!E23:E26)</f>
        <v>0</v>
      </c>
      <c r="G17" s="5"/>
    </row>
    <row r="18" spans="2:7" x14ac:dyDescent="0.2">
      <c r="B18" s="25" t="s">
        <v>7</v>
      </c>
      <c r="C18" s="25"/>
      <c r="D18" s="25"/>
      <c r="E18" s="18">
        <f>+SUM(E19:E27)</f>
        <v>309896935.7459386</v>
      </c>
      <c r="F18" s="18">
        <f>+SUM(F19:F27)</f>
        <v>0</v>
      </c>
      <c r="G18" s="5"/>
    </row>
    <row r="19" spans="2:7" x14ac:dyDescent="0.2">
      <c r="B19" s="24" t="s">
        <v>8</v>
      </c>
      <c r="C19" s="24"/>
      <c r="D19" s="24"/>
      <c r="E19" s="19">
        <v>13592123.279999999</v>
      </c>
      <c r="F19" s="19">
        <f>+SUM([1]Hoja1!E28:E33)</f>
        <v>0</v>
      </c>
      <c r="G19" s="5"/>
    </row>
    <row r="20" spans="2:7" x14ac:dyDescent="0.2">
      <c r="B20" s="24" t="s">
        <v>9</v>
      </c>
      <c r="C20" s="24"/>
      <c r="D20" s="24"/>
      <c r="E20" s="19">
        <v>6894250</v>
      </c>
      <c r="F20" s="19">
        <f>+SUM([1]Hoja1!E34)</f>
        <v>0</v>
      </c>
      <c r="G20" s="5"/>
    </row>
    <row r="21" spans="2:7" x14ac:dyDescent="0.2">
      <c r="B21" s="24" t="s">
        <v>10</v>
      </c>
      <c r="C21" s="24"/>
      <c r="D21" s="24"/>
      <c r="E21" s="19">
        <v>13646409.6</v>
      </c>
      <c r="F21" s="19">
        <f>+SUM([1]Hoja1!E35:E36)</f>
        <v>0</v>
      </c>
    </row>
    <row r="22" spans="2:7" x14ac:dyDescent="0.2">
      <c r="B22" s="24" t="s">
        <v>11</v>
      </c>
      <c r="C22" s="24"/>
      <c r="D22" s="24"/>
      <c r="E22" s="19">
        <v>16867600</v>
      </c>
      <c r="F22" s="19">
        <f>+SUM([1]Hoja1!E37:E39)</f>
        <v>0</v>
      </c>
    </row>
    <row r="23" spans="2:7" x14ac:dyDescent="0.2">
      <c r="B23" s="24" t="s">
        <v>12</v>
      </c>
      <c r="C23" s="24"/>
      <c r="D23" s="24"/>
      <c r="E23" s="19">
        <v>22739900</v>
      </c>
      <c r="F23" s="19">
        <f>+SUM([1]Hoja1!E40:E44)</f>
        <v>0</v>
      </c>
    </row>
    <row r="24" spans="2:7" x14ac:dyDescent="0.2">
      <c r="B24" s="24" t="s">
        <v>13</v>
      </c>
      <c r="C24" s="24"/>
      <c r="D24" s="24"/>
      <c r="E24" s="19">
        <v>23384273.439400002</v>
      </c>
      <c r="F24" s="19">
        <f>+SUM([1]Hoja1!E45:E47)</f>
        <v>0</v>
      </c>
    </row>
    <row r="25" spans="2:7" x14ac:dyDescent="0.2">
      <c r="B25" s="24" t="s">
        <v>14</v>
      </c>
      <c r="C25" s="24"/>
      <c r="D25" s="24"/>
      <c r="E25" s="19">
        <v>24302220.560000002</v>
      </c>
      <c r="F25" s="19">
        <f>+SUM([1]Hoja1!E48:E54)</f>
        <v>0</v>
      </c>
    </row>
    <row r="26" spans="2:7" x14ac:dyDescent="0.2">
      <c r="B26" s="24" t="s">
        <v>15</v>
      </c>
      <c r="C26" s="24"/>
      <c r="D26" s="24"/>
      <c r="E26" s="19">
        <v>159042158.86653858</v>
      </c>
      <c r="F26" s="19">
        <f>+SUM([1]Hoja1!E55:E67)</f>
        <v>0</v>
      </c>
    </row>
    <row r="27" spans="2:7" x14ac:dyDescent="0.2">
      <c r="B27" s="24" t="s">
        <v>16</v>
      </c>
      <c r="C27" s="24"/>
      <c r="D27" s="24"/>
      <c r="E27" s="19">
        <v>29428000</v>
      </c>
      <c r="F27" s="19">
        <f>+SUM([1]Hoja1!E70:E73)</f>
        <v>0</v>
      </c>
    </row>
    <row r="28" spans="2:7" x14ac:dyDescent="0.2">
      <c r="B28" s="25" t="s">
        <v>17</v>
      </c>
      <c r="C28" s="25"/>
      <c r="D28" s="25"/>
      <c r="E28" s="18">
        <f>+SUM(E29:E37)</f>
        <v>27542223.049688499</v>
      </c>
      <c r="F28" s="18">
        <f>+SUM(F29:F37)</f>
        <v>0</v>
      </c>
    </row>
    <row r="29" spans="2:7" x14ac:dyDescent="0.2">
      <c r="B29" s="24" t="s">
        <v>18</v>
      </c>
      <c r="C29" s="24"/>
      <c r="D29" s="24"/>
      <c r="E29" s="19">
        <v>1679580</v>
      </c>
      <c r="F29" s="19">
        <f>+SUM([1]Hoja1!E75:E76)</f>
        <v>0</v>
      </c>
    </row>
    <row r="30" spans="2:7" x14ac:dyDescent="0.2">
      <c r="B30" s="24" t="s">
        <v>19</v>
      </c>
      <c r="C30" s="24"/>
      <c r="D30" s="24"/>
      <c r="E30" s="19">
        <v>3254300</v>
      </c>
      <c r="F30" s="19">
        <f>+SUM([1]Hoja1!E78:E79)</f>
        <v>0</v>
      </c>
    </row>
    <row r="31" spans="2:7" x14ac:dyDescent="0.2">
      <c r="B31" s="24" t="s">
        <v>20</v>
      </c>
      <c r="C31" s="24"/>
      <c r="D31" s="24"/>
      <c r="E31" s="19">
        <v>3317392.5</v>
      </c>
      <c r="F31" s="19">
        <f>+SUM([1]Hoja1!E81:E85)</f>
        <v>0</v>
      </c>
    </row>
    <row r="32" spans="2:7" x14ac:dyDescent="0.2">
      <c r="B32" s="24" t="s">
        <v>21</v>
      </c>
      <c r="C32" s="24"/>
      <c r="D32" s="24"/>
      <c r="E32" s="19">
        <v>115914</v>
      </c>
      <c r="F32" s="19">
        <f>+SUM([1]Hoja1!E86)</f>
        <v>0</v>
      </c>
    </row>
    <row r="33" spans="2:6" x14ac:dyDescent="0.2">
      <c r="B33" s="24" t="s">
        <v>22</v>
      </c>
      <c r="C33" s="24"/>
      <c r="D33" s="24"/>
      <c r="E33" s="19">
        <v>1335825</v>
      </c>
      <c r="F33" s="19">
        <f>+SUM([1]Hoja1!E87:E89)</f>
        <v>0</v>
      </c>
    </row>
    <row r="34" spans="2:6" x14ac:dyDescent="0.2">
      <c r="B34" s="24" t="s">
        <v>23</v>
      </c>
      <c r="C34" s="24"/>
      <c r="D34" s="24"/>
      <c r="E34" s="19">
        <v>813870</v>
      </c>
      <c r="F34" s="19">
        <f>+SUM([1]Hoja1!E90:E92)</f>
        <v>0</v>
      </c>
    </row>
    <row r="35" spans="2:6" x14ac:dyDescent="0.2">
      <c r="B35" s="24" t="s">
        <v>24</v>
      </c>
      <c r="C35" s="24"/>
      <c r="D35" s="24"/>
      <c r="E35" s="19">
        <v>6117196.1896885009</v>
      </c>
      <c r="F35" s="19">
        <f>+SUM([1]Hoja1!E94:E99)</f>
        <v>0</v>
      </c>
    </row>
    <row r="36" spans="2:6" x14ac:dyDescent="0.2">
      <c r="B36" s="24" t="s">
        <v>25</v>
      </c>
      <c r="C36" s="24"/>
      <c r="D36" s="24"/>
      <c r="E36" s="19">
        <v>0</v>
      </c>
      <c r="F36" s="19">
        <v>0</v>
      </c>
    </row>
    <row r="37" spans="2:6" x14ac:dyDescent="0.2">
      <c r="B37" s="24" t="s">
        <v>26</v>
      </c>
      <c r="C37" s="24"/>
      <c r="D37" s="24"/>
      <c r="E37" s="19">
        <v>10908145.359999999</v>
      </c>
      <c r="F37" s="19">
        <f>+SUM([1]Hoja1!E100:E106)</f>
        <v>0</v>
      </c>
    </row>
    <row r="38" spans="2:6" x14ac:dyDescent="0.2">
      <c r="B38" s="25" t="s">
        <v>27</v>
      </c>
      <c r="C38" s="25"/>
      <c r="D38" s="25"/>
      <c r="E38" s="18">
        <f>+SUM(E39:E46)</f>
        <v>15056501.673024109</v>
      </c>
      <c r="F38" s="18">
        <f>+SUM(F39:F46)</f>
        <v>0</v>
      </c>
    </row>
    <row r="39" spans="2:6" x14ac:dyDescent="0.2">
      <c r="B39" s="24" t="s">
        <v>28</v>
      </c>
      <c r="C39" s="24"/>
      <c r="D39" s="24"/>
      <c r="E39" s="19">
        <v>2301495.7799999998</v>
      </c>
      <c r="F39" s="19">
        <f>+SUM([1]Hoja1!E108:E112)</f>
        <v>0</v>
      </c>
    </row>
    <row r="40" spans="2:6" x14ac:dyDescent="0.2">
      <c r="B40" s="24" t="s">
        <v>29</v>
      </c>
      <c r="C40" s="24"/>
      <c r="D40" s="24"/>
      <c r="E40" s="19">
        <v>0</v>
      </c>
      <c r="F40" s="19">
        <v>0</v>
      </c>
    </row>
    <row r="41" spans="2:6" x14ac:dyDescent="0.2">
      <c r="B41" s="24" t="s">
        <v>30</v>
      </c>
      <c r="C41" s="24"/>
      <c r="D41" s="24"/>
      <c r="E41" s="19">
        <v>0</v>
      </c>
      <c r="F41" s="19">
        <v>0</v>
      </c>
    </row>
    <row r="42" spans="2:6" x14ac:dyDescent="0.2">
      <c r="B42" s="24" t="s">
        <v>31</v>
      </c>
      <c r="C42" s="24"/>
      <c r="D42" s="24"/>
      <c r="E42" s="19">
        <v>0</v>
      </c>
      <c r="F42" s="19">
        <v>0</v>
      </c>
    </row>
    <row r="43" spans="2:6" x14ac:dyDescent="0.2">
      <c r="B43" s="24" t="s">
        <v>32</v>
      </c>
      <c r="C43" s="24"/>
      <c r="D43" s="24"/>
      <c r="E43" s="19">
        <v>0</v>
      </c>
      <c r="F43" s="19">
        <v>0</v>
      </c>
    </row>
    <row r="44" spans="2:6" x14ac:dyDescent="0.2">
      <c r="B44" s="24" t="s">
        <v>33</v>
      </c>
      <c r="C44" s="24"/>
      <c r="D44" s="24"/>
      <c r="E44" s="19">
        <v>0</v>
      </c>
      <c r="F44" s="19">
        <v>0</v>
      </c>
    </row>
    <row r="45" spans="2:6" x14ac:dyDescent="0.2">
      <c r="B45" s="24" t="s">
        <v>34</v>
      </c>
      <c r="C45" s="24"/>
      <c r="D45" s="24"/>
      <c r="E45" s="19">
        <v>12755005.893024109</v>
      </c>
      <c r="F45" s="19">
        <f>+[1]Hoja1!E113</f>
        <v>0</v>
      </c>
    </row>
    <row r="46" spans="2:6" x14ac:dyDescent="0.2">
      <c r="B46" s="24" t="s">
        <v>35</v>
      </c>
      <c r="C46" s="24"/>
      <c r="D46" s="24"/>
      <c r="E46" s="19">
        <f>+'[1]P2 Presupuesto Aprobado-Ejec '!B46</f>
        <v>0</v>
      </c>
      <c r="F46" s="19">
        <v>0</v>
      </c>
    </row>
    <row r="47" spans="2:6" x14ac:dyDescent="0.2">
      <c r="B47" s="25" t="s">
        <v>36</v>
      </c>
      <c r="C47" s="25"/>
      <c r="D47" s="25"/>
      <c r="E47" s="19">
        <f>+'[1]P2 Presupuesto Aprobado-Ejec '!B47</f>
        <v>0</v>
      </c>
      <c r="F47" s="18">
        <f>+SUM(F48:F53)</f>
        <v>0</v>
      </c>
    </row>
    <row r="48" spans="2:6" x14ac:dyDescent="0.2">
      <c r="B48" s="24" t="s">
        <v>37</v>
      </c>
      <c r="C48" s="24"/>
      <c r="D48" s="24"/>
      <c r="E48" s="19">
        <f>+'[1]P2 Presupuesto Aprobado-Ejec '!B48</f>
        <v>0</v>
      </c>
      <c r="F48" s="19">
        <v>0</v>
      </c>
    </row>
    <row r="49" spans="2:6" x14ac:dyDescent="0.2">
      <c r="B49" s="24" t="s">
        <v>38</v>
      </c>
      <c r="C49" s="24"/>
      <c r="D49" s="24"/>
      <c r="E49" s="19">
        <f>+'[1]P2 Presupuesto Aprobado-Ejec '!B49</f>
        <v>0</v>
      </c>
      <c r="F49" s="19">
        <v>0</v>
      </c>
    </row>
    <row r="50" spans="2:6" x14ac:dyDescent="0.2">
      <c r="B50" s="24" t="s">
        <v>39</v>
      </c>
      <c r="C50" s="24"/>
      <c r="D50" s="24"/>
      <c r="E50" s="19">
        <f>+'[1]P2 Presupuesto Aprobado-Ejec '!B50</f>
        <v>0</v>
      </c>
      <c r="F50" s="19">
        <v>0</v>
      </c>
    </row>
    <row r="51" spans="2:6" x14ac:dyDescent="0.2">
      <c r="B51" s="24" t="s">
        <v>40</v>
      </c>
      <c r="C51" s="24"/>
      <c r="D51" s="24"/>
      <c r="E51" s="19">
        <f>+'[1]P2 Presupuesto Aprobado-Ejec '!B51</f>
        <v>0</v>
      </c>
      <c r="F51" s="19">
        <v>0</v>
      </c>
    </row>
    <row r="52" spans="2:6" x14ac:dyDescent="0.2">
      <c r="B52" s="24" t="s">
        <v>41</v>
      </c>
      <c r="C52" s="24"/>
      <c r="D52" s="24"/>
      <c r="E52" s="19">
        <f>+'[1]P2 Presupuesto Aprobado-Ejec '!B52</f>
        <v>0</v>
      </c>
      <c r="F52" s="19">
        <v>0</v>
      </c>
    </row>
    <row r="53" spans="2:6" x14ac:dyDescent="0.2">
      <c r="B53" s="24" t="s">
        <v>42</v>
      </c>
      <c r="C53" s="24"/>
      <c r="D53" s="24"/>
      <c r="E53" s="19">
        <f>+'[1]P2 Presupuesto Aprobado-Ejec '!B53</f>
        <v>0</v>
      </c>
      <c r="F53" s="19">
        <v>0</v>
      </c>
    </row>
    <row r="54" spans="2:6" x14ac:dyDescent="0.2">
      <c r="B54" s="25" t="s">
        <v>43</v>
      </c>
      <c r="C54" s="25"/>
      <c r="D54" s="25"/>
      <c r="E54" s="18">
        <f>+SUM(E55:E63)</f>
        <v>38685000</v>
      </c>
      <c r="F54" s="18">
        <f>+SUM(F55:F63)</f>
        <v>0</v>
      </c>
    </row>
    <row r="55" spans="2:6" x14ac:dyDescent="0.2">
      <c r="B55" s="24" t="s">
        <v>44</v>
      </c>
      <c r="C55" s="24"/>
      <c r="D55" s="24"/>
      <c r="E55" s="19">
        <v>11801500</v>
      </c>
      <c r="F55" s="19">
        <f>+SUM([1]Hoja1!E115:E117)</f>
        <v>0</v>
      </c>
    </row>
    <row r="56" spans="2:6" x14ac:dyDescent="0.2">
      <c r="B56" s="24" t="s">
        <v>45</v>
      </c>
      <c r="C56" s="24"/>
      <c r="D56" s="24"/>
      <c r="E56" s="19">
        <v>844000</v>
      </c>
      <c r="F56" s="19">
        <f>+SUM([1]Hoja1!E118)</f>
        <v>0</v>
      </c>
    </row>
    <row r="57" spans="2:6" x14ac:dyDescent="0.2">
      <c r="B57" s="24" t="s">
        <v>46</v>
      </c>
      <c r="C57" s="24"/>
      <c r="D57" s="24"/>
      <c r="E57" s="19">
        <v>87000</v>
      </c>
      <c r="F57" s="19">
        <v>0</v>
      </c>
    </row>
    <row r="58" spans="2:6" x14ac:dyDescent="0.2">
      <c r="B58" s="24" t="s">
        <v>47</v>
      </c>
      <c r="C58" s="24"/>
      <c r="D58" s="24"/>
      <c r="E58" s="19">
        <v>15775000</v>
      </c>
      <c r="F58" s="19">
        <f>+SUM([1]Hoja1!E119)</f>
        <v>0</v>
      </c>
    </row>
    <row r="59" spans="2:6" x14ac:dyDescent="0.2">
      <c r="B59" s="24" t="s">
        <v>48</v>
      </c>
      <c r="C59" s="24"/>
      <c r="D59" s="24"/>
      <c r="E59" s="19">
        <v>2622500</v>
      </c>
      <c r="F59" s="19">
        <f>+SUM([1]Hoja1!E120:E121)</f>
        <v>0</v>
      </c>
    </row>
    <row r="60" spans="2:6" x14ac:dyDescent="0.2">
      <c r="B60" s="24" t="s">
        <v>49</v>
      </c>
      <c r="C60" s="24"/>
      <c r="D60" s="24"/>
      <c r="E60" s="19">
        <v>2105000</v>
      </c>
      <c r="F60" s="19">
        <v>0</v>
      </c>
    </row>
    <row r="61" spans="2:6" x14ac:dyDescent="0.2">
      <c r="B61" s="24" t="s">
        <v>50</v>
      </c>
      <c r="C61" s="24"/>
      <c r="D61" s="24"/>
      <c r="E61" s="19">
        <v>0</v>
      </c>
      <c r="F61" s="19">
        <v>0</v>
      </c>
    </row>
    <row r="62" spans="2:6" x14ac:dyDescent="0.2">
      <c r="B62" s="24" t="s">
        <v>51</v>
      </c>
      <c r="C62" s="24"/>
      <c r="D62" s="24"/>
      <c r="E62" s="19">
        <v>0</v>
      </c>
      <c r="F62" s="19">
        <v>0</v>
      </c>
    </row>
    <row r="63" spans="2:6" x14ac:dyDescent="0.2">
      <c r="B63" s="24" t="s">
        <v>52</v>
      </c>
      <c r="C63" s="24"/>
      <c r="D63" s="24"/>
      <c r="E63" s="19">
        <v>5450000</v>
      </c>
      <c r="F63" s="19">
        <v>0</v>
      </c>
    </row>
    <row r="64" spans="2:6" x14ac:dyDescent="0.2">
      <c r="B64" s="25" t="s">
        <v>53</v>
      </c>
      <c r="C64" s="25"/>
      <c r="D64" s="25"/>
      <c r="E64" s="18">
        <f>+SUM(E65:E68)</f>
        <v>0</v>
      </c>
      <c r="F64" s="18">
        <f>+SUM(F65:F68)</f>
        <v>0</v>
      </c>
    </row>
    <row r="65" spans="2:6" x14ac:dyDescent="0.2">
      <c r="B65" s="24" t="s">
        <v>54</v>
      </c>
      <c r="C65" s="24"/>
      <c r="D65" s="24"/>
      <c r="E65" s="19">
        <v>0</v>
      </c>
      <c r="F65" s="19">
        <f>+[1]Hoja1!E122</f>
        <v>0</v>
      </c>
    </row>
    <row r="66" spans="2:6" x14ac:dyDescent="0.2">
      <c r="B66" s="24" t="s">
        <v>55</v>
      </c>
      <c r="C66" s="24"/>
      <c r="D66" s="24"/>
      <c r="E66" s="19">
        <f>+'[1]P2 Presupuesto Aprobado-Ejec '!B66</f>
        <v>0</v>
      </c>
      <c r="F66" s="19">
        <v>0</v>
      </c>
    </row>
    <row r="67" spans="2:6" x14ac:dyDescent="0.2">
      <c r="B67" s="24" t="s">
        <v>56</v>
      </c>
      <c r="C67" s="24"/>
      <c r="D67" s="24"/>
      <c r="E67" s="19">
        <f>+'[1]P2 Presupuesto Aprobado-Ejec '!B67</f>
        <v>0</v>
      </c>
      <c r="F67" s="19">
        <v>0</v>
      </c>
    </row>
    <row r="68" spans="2:6" x14ac:dyDescent="0.2">
      <c r="B68" s="24" t="s">
        <v>57</v>
      </c>
      <c r="C68" s="24"/>
      <c r="D68" s="24"/>
      <c r="E68" s="19">
        <f>+'[1]P2 Presupuesto Aprobado-Ejec '!B68</f>
        <v>0</v>
      </c>
      <c r="F68" s="19">
        <v>0</v>
      </c>
    </row>
    <row r="69" spans="2:6" x14ac:dyDescent="0.2">
      <c r="B69" s="25" t="s">
        <v>58</v>
      </c>
      <c r="C69" s="25"/>
      <c r="D69" s="25"/>
      <c r="E69" s="18">
        <f>+SUM(E70:E71)</f>
        <v>0</v>
      </c>
      <c r="F69" s="18">
        <f>+SUM(F70:F71)</f>
        <v>0</v>
      </c>
    </row>
    <row r="70" spans="2:6" x14ac:dyDescent="0.2">
      <c r="B70" s="24" t="s">
        <v>59</v>
      </c>
      <c r="C70" s="24"/>
      <c r="D70" s="24"/>
      <c r="E70" s="19">
        <v>0</v>
      </c>
      <c r="F70" s="19">
        <v>0</v>
      </c>
    </row>
    <row r="71" spans="2:6" x14ac:dyDescent="0.2">
      <c r="B71" s="24" t="s">
        <v>60</v>
      </c>
      <c r="C71" s="24"/>
      <c r="D71" s="24"/>
      <c r="E71" s="19">
        <v>0</v>
      </c>
      <c r="F71" s="19">
        <v>0</v>
      </c>
    </row>
    <row r="72" spans="2:6" x14ac:dyDescent="0.2">
      <c r="B72" s="25" t="s">
        <v>61</v>
      </c>
      <c r="C72" s="25"/>
      <c r="D72" s="25"/>
      <c r="E72" s="18">
        <f>+SUM(E73:E75)</f>
        <v>0</v>
      </c>
      <c r="F72" s="18">
        <f>+SUM(F73:F75)</f>
        <v>0</v>
      </c>
    </row>
    <row r="73" spans="2:6" x14ac:dyDescent="0.2">
      <c r="B73" s="24" t="s">
        <v>62</v>
      </c>
      <c r="C73" s="24"/>
      <c r="D73" s="24"/>
      <c r="E73" s="19">
        <v>0</v>
      </c>
      <c r="F73" s="19">
        <v>0</v>
      </c>
    </row>
    <row r="74" spans="2:6" x14ac:dyDescent="0.2">
      <c r="B74" s="24" t="s">
        <v>63</v>
      </c>
      <c r="C74" s="24"/>
      <c r="D74" s="24"/>
      <c r="E74" s="19">
        <v>0</v>
      </c>
      <c r="F74" s="19">
        <v>0</v>
      </c>
    </row>
    <row r="75" spans="2:6" x14ac:dyDescent="0.2">
      <c r="B75" s="24" t="s">
        <v>64</v>
      </c>
      <c r="C75" s="24"/>
      <c r="D75" s="24"/>
      <c r="E75" s="19">
        <v>0</v>
      </c>
      <c r="F75" s="19">
        <v>0</v>
      </c>
    </row>
    <row r="76" spans="2:6" x14ac:dyDescent="0.2">
      <c r="B76" s="25" t="s">
        <v>67</v>
      </c>
      <c r="C76" s="25"/>
      <c r="D76" s="25"/>
      <c r="E76" s="18">
        <v>0</v>
      </c>
      <c r="F76" s="18">
        <v>0</v>
      </c>
    </row>
    <row r="77" spans="2:6" x14ac:dyDescent="0.2">
      <c r="B77" s="25" t="s">
        <v>68</v>
      </c>
      <c r="C77" s="25"/>
      <c r="D77" s="25"/>
      <c r="E77" s="18">
        <f>+SUM(E78:E79)</f>
        <v>0</v>
      </c>
      <c r="F77" s="18">
        <f>+SUM(F78:F79)</f>
        <v>0</v>
      </c>
    </row>
    <row r="78" spans="2:6" x14ac:dyDescent="0.2">
      <c r="B78" s="24" t="s">
        <v>69</v>
      </c>
      <c r="C78" s="24"/>
      <c r="D78" s="24"/>
      <c r="E78" s="19">
        <v>0</v>
      </c>
      <c r="F78" s="19">
        <v>0</v>
      </c>
    </row>
    <row r="79" spans="2:6" x14ac:dyDescent="0.2">
      <c r="B79" s="24" t="s">
        <v>70</v>
      </c>
      <c r="C79" s="24"/>
      <c r="D79" s="24"/>
      <c r="E79" s="19">
        <v>0</v>
      </c>
      <c r="F79" s="19">
        <v>0</v>
      </c>
    </row>
    <row r="80" spans="2:6" x14ac:dyDescent="0.2">
      <c r="B80" s="25" t="s">
        <v>71</v>
      </c>
      <c r="C80" s="25"/>
      <c r="D80" s="25"/>
      <c r="E80" s="18">
        <f>+SUM(E81:E82)</f>
        <v>0</v>
      </c>
      <c r="F80" s="18">
        <f>+SUM(F81:F82)</f>
        <v>0</v>
      </c>
    </row>
    <row r="81" spans="2:7" x14ac:dyDescent="0.2">
      <c r="B81" s="24" t="s">
        <v>72</v>
      </c>
      <c r="C81" s="24"/>
      <c r="D81" s="24"/>
      <c r="E81" s="19">
        <v>0</v>
      </c>
      <c r="F81" s="19">
        <v>0</v>
      </c>
    </row>
    <row r="82" spans="2:7" x14ac:dyDescent="0.2">
      <c r="B82" s="24" t="s">
        <v>73</v>
      </c>
      <c r="C82" s="24"/>
      <c r="D82" s="24"/>
      <c r="E82" s="19">
        <v>0</v>
      </c>
      <c r="F82" s="19">
        <v>0</v>
      </c>
    </row>
    <row r="83" spans="2:7" x14ac:dyDescent="0.2">
      <c r="B83" s="25" t="s">
        <v>74</v>
      </c>
      <c r="C83" s="25"/>
      <c r="D83" s="25"/>
      <c r="E83" s="18">
        <f>+E84</f>
        <v>0</v>
      </c>
      <c r="F83" s="18">
        <f>+F84</f>
        <v>0</v>
      </c>
    </row>
    <row r="84" spans="2:7" x14ac:dyDescent="0.2">
      <c r="B84" s="24" t="s">
        <v>75</v>
      </c>
      <c r="C84" s="24"/>
      <c r="D84" s="24"/>
      <c r="E84" s="19">
        <v>0</v>
      </c>
      <c r="F84" s="19">
        <v>0</v>
      </c>
    </row>
    <row r="85" spans="2:7" x14ac:dyDescent="0.2">
      <c r="B85" s="7" t="s">
        <v>65</v>
      </c>
      <c r="C85" s="7"/>
      <c r="D85" s="7"/>
      <c r="E85" s="20">
        <f>+E12+E18+E28+E38+E54+E64+E69+E72+E77+E80+E83</f>
        <v>880342922.27999997</v>
      </c>
      <c r="F85" s="20">
        <f>+F12+F18+F28+F38+F54+F64+F69+F72+F77+F80+F83</f>
        <v>0</v>
      </c>
    </row>
    <row r="86" spans="2:7" ht="13.5" x14ac:dyDescent="0.25">
      <c r="B86" s="22" t="s">
        <v>79</v>
      </c>
      <c r="C86" s="22"/>
      <c r="D86" s="22"/>
      <c r="E86" s="22"/>
      <c r="F86" s="22"/>
    </row>
    <row r="87" spans="2:7" ht="13.5" x14ac:dyDescent="0.25">
      <c r="B87" s="22" t="s">
        <v>82</v>
      </c>
      <c r="C87" s="22"/>
      <c r="D87" s="22"/>
      <c r="E87" s="22"/>
      <c r="F87" s="22"/>
    </row>
    <row r="88" spans="2:7" ht="13.5" x14ac:dyDescent="0.25">
      <c r="B88" s="23" t="s">
        <v>83</v>
      </c>
      <c r="C88" s="23"/>
      <c r="D88" s="23"/>
      <c r="E88" s="23"/>
      <c r="F88" s="23"/>
    </row>
    <row r="89" spans="2:7" ht="13.5" x14ac:dyDescent="0.25">
      <c r="B89" s="23" t="s">
        <v>88</v>
      </c>
      <c r="C89" s="23"/>
      <c r="D89" s="23"/>
      <c r="E89" s="23"/>
      <c r="F89" s="23"/>
    </row>
    <row r="90" spans="2:7" ht="13.5" x14ac:dyDescent="0.25">
      <c r="B90" s="23" t="s">
        <v>89</v>
      </c>
      <c r="C90" s="23"/>
      <c r="D90" s="23"/>
      <c r="E90" s="23"/>
      <c r="F90" s="23"/>
    </row>
    <row r="91" spans="2:7" ht="13.5" x14ac:dyDescent="0.25">
      <c r="B91" s="23" t="s">
        <v>90</v>
      </c>
      <c r="C91" s="23"/>
      <c r="D91" s="23"/>
      <c r="E91" s="23"/>
      <c r="F91" s="23"/>
    </row>
    <row r="92" spans="2:7" x14ac:dyDescent="0.2">
      <c r="B92" s="9"/>
      <c r="C92" s="9"/>
      <c r="D92" s="9"/>
      <c r="E92" s="8"/>
    </row>
    <row r="93" spans="2:7" x14ac:dyDescent="0.2">
      <c r="G93" s="8"/>
    </row>
    <row r="94" spans="2:7" x14ac:dyDescent="0.2">
      <c r="G94" s="8"/>
    </row>
    <row r="95" spans="2:7" x14ac:dyDescent="0.2">
      <c r="G95" s="8"/>
    </row>
    <row r="96" spans="2:7" x14ac:dyDescent="0.2">
      <c r="G96" s="8"/>
    </row>
    <row r="97" spans="2:7" x14ac:dyDescent="0.2">
      <c r="G97" s="8"/>
    </row>
    <row r="98" spans="2:7" x14ac:dyDescent="0.2">
      <c r="G98" s="8"/>
    </row>
    <row r="99" spans="2:7" x14ac:dyDescent="0.2">
      <c r="G99" s="8"/>
    </row>
    <row r="100" spans="2:7" x14ac:dyDescent="0.2">
      <c r="G100" s="8"/>
    </row>
    <row r="107" spans="2:7" ht="16.5" x14ac:dyDescent="0.3">
      <c r="B107" s="15"/>
      <c r="D107" s="10"/>
      <c r="E107" s="11"/>
      <c r="F107" s="11"/>
    </row>
    <row r="108" spans="2:7" x14ac:dyDescent="0.2">
      <c r="B108" s="16" t="s">
        <v>84</v>
      </c>
      <c r="D108" s="12"/>
      <c r="E108" s="13" t="s">
        <v>85</v>
      </c>
      <c r="F108" s="13"/>
    </row>
    <row r="109" spans="2:7" x14ac:dyDescent="0.2">
      <c r="B109" s="14" t="s">
        <v>86</v>
      </c>
      <c r="C109" s="17"/>
      <c r="D109" s="21" t="s">
        <v>87</v>
      </c>
      <c r="E109" s="21"/>
      <c r="F109" s="21"/>
    </row>
  </sheetData>
  <mergeCells count="88">
    <mergeCell ref="B81:D81"/>
    <mergeCell ref="B82:D82"/>
    <mergeCell ref="B83:D83"/>
    <mergeCell ref="B4:F4"/>
    <mergeCell ref="B7:F7"/>
    <mergeCell ref="E9:E10"/>
    <mergeCell ref="F9:F10"/>
    <mergeCell ref="B6:F6"/>
    <mergeCell ref="B5:F5"/>
    <mergeCell ref="B11:D11"/>
    <mergeCell ref="B12:D12"/>
    <mergeCell ref="B18:D18"/>
    <mergeCell ref="B28:D28"/>
    <mergeCell ref="B38:D38"/>
    <mergeCell ref="B54:D54"/>
    <mergeCell ref="B64:D64"/>
    <mergeCell ref="B69:D69"/>
    <mergeCell ref="B72:D72"/>
    <mergeCell ref="B51:D51"/>
    <mergeCell ref="B52:D52"/>
    <mergeCell ref="B53:D53"/>
    <mergeCell ref="B55:D55"/>
    <mergeCell ref="B56:D56"/>
    <mergeCell ref="B57:D57"/>
    <mergeCell ref="B58:D58"/>
    <mergeCell ref="B59:D59"/>
    <mergeCell ref="B60:D60"/>
    <mergeCell ref="B61:D61"/>
    <mergeCell ref="B62:D62"/>
    <mergeCell ref="B76:D76"/>
    <mergeCell ref="B80:D80"/>
    <mergeCell ref="B13:D13"/>
    <mergeCell ref="B14:D14"/>
    <mergeCell ref="B15:D15"/>
    <mergeCell ref="B16:D16"/>
    <mergeCell ref="B17:D17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9:D39"/>
    <mergeCell ref="B46:D46"/>
    <mergeCell ref="B48:D48"/>
    <mergeCell ref="B49:D49"/>
    <mergeCell ref="B50:D50"/>
    <mergeCell ref="B40:D40"/>
    <mergeCell ref="B41:D41"/>
    <mergeCell ref="B42:D42"/>
    <mergeCell ref="B43:D43"/>
    <mergeCell ref="B44:D44"/>
    <mergeCell ref="B47:D47"/>
    <mergeCell ref="B78:D78"/>
    <mergeCell ref="B79:D79"/>
    <mergeCell ref="B84:D84"/>
    <mergeCell ref="B77:D77"/>
    <mergeCell ref="B9:D10"/>
    <mergeCell ref="B70:D70"/>
    <mergeCell ref="B71:D71"/>
    <mergeCell ref="B73:D73"/>
    <mergeCell ref="B74:D74"/>
    <mergeCell ref="B75:D75"/>
    <mergeCell ref="B63:D63"/>
    <mergeCell ref="B65:D65"/>
    <mergeCell ref="B66:D66"/>
    <mergeCell ref="B67:D67"/>
    <mergeCell ref="B68:D68"/>
    <mergeCell ref="B45:D45"/>
    <mergeCell ref="D109:F109"/>
    <mergeCell ref="B86:F86"/>
    <mergeCell ref="B87:F87"/>
    <mergeCell ref="B88:F88"/>
    <mergeCell ref="B89:F89"/>
    <mergeCell ref="B90:F90"/>
    <mergeCell ref="B91:F91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&amp;R&amp;"Arial Narrow,Normal"&amp;10Página &amp;P de 2</oddFooter>
  </headerFooter>
  <ignoredErrors>
    <ignoredError sqref="F13:F75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425c96b-313c-43ce-820c-dafd782290ad">
      <UserInfo>
        <DisplayName/>
        <AccountId xsi:nil="true"/>
        <AccountType/>
      </UserInfo>
    </SharedWithUsers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558700-72C9-4927-A9E0-A51A40183D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6B47BA-6646-430C-B03B-3D35749CFD8E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http://schemas.microsoft.com/office/2006/metadata/properties"/>
    <ds:schemaRef ds:uri="864ad79e-96ee-430a-bb0e-de714f4396a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2025-02-19T18:02:27Z</cp:lastPrinted>
  <dcterms:created xsi:type="dcterms:W3CDTF">2021-07-29T18:58:50Z</dcterms:created>
  <dcterms:modified xsi:type="dcterms:W3CDTF">2025-02-19T18:02:31Z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