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7-JULIO/"/>
    </mc:Choice>
  </mc:AlternateContent>
  <xr:revisionPtr revIDLastSave="3" documentId="8_{E12A1F09-940D-4B41-8A97-3EE8898115D4}" xr6:coauthVersionLast="47" xr6:coauthVersionMax="47" xr10:uidLastSave="{B468DB98-68B8-4DBB-A97A-AEB5874EE9A8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'!$A$1:$C$111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2" l="1"/>
  <c r="C45" i="2"/>
  <c r="A70" i="2"/>
  <c r="B26" i="2" l="1"/>
  <c r="C16" i="2"/>
  <c r="B16" i="2"/>
  <c r="C62" i="2" l="1"/>
  <c r="C76" i="2"/>
  <c r="C79" i="2"/>
  <c r="C84" i="2"/>
  <c r="C87" i="2"/>
  <c r="C90" i="2"/>
  <c r="B90" i="2"/>
  <c r="B87" i="2"/>
  <c r="B84" i="2"/>
  <c r="B79" i="2"/>
  <c r="B76" i="2"/>
  <c r="B62" i="2"/>
  <c r="B36" i="2" l="1"/>
  <c r="B10" i="2"/>
  <c r="B52" i="2"/>
  <c r="C52" i="2"/>
  <c r="C36" i="2"/>
  <c r="C26" i="2"/>
  <c r="C10" i="2"/>
  <c r="C92" i="2" l="1"/>
  <c r="B92" i="2"/>
</calcChain>
</file>

<file path=xl/sharedStrings.xml><?xml version="1.0" encoding="utf-8"?>
<sst xmlns="http://schemas.openxmlformats.org/spreadsheetml/2006/main" count="94" uniqueCount="87">
  <si>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</si>
  <si>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</si>
  <si>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</si>
  <si>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</si>
  <si>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</si>
  <si>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</si>
  <si>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</si>
  <si>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</si>
  <si>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</si>
  <si>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</si>
  <si>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</si>
  <si>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</si>
  <si>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</si>
  <si>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</si>
  <si>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</si>
  <si>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</si>
  <si>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</si>
  <si>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</si>
  <si>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</si>
  <si>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</si>
  <si>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</si>
  <si>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</si>
  <si>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</si>
  <si>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</si>
  <si>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</si>
  <si>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</si>
  <si>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</si>
  <si>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</si>
  <si>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</si>
  <si>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</si>
  <si>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</si>
  <si>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</si>
  <si>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</si>
  <si>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</si>
  <si>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</si>
  <si>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</si>
  <si>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</si>
  <si>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</si>
  <si>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</si>
  <si>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</si>
  <si>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</si>
  <si>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</si>
  <si>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</si>
  <si>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</si>
  <si>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</si>
  <si>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</si>
  <si>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</si>
  <si>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</si>
  <si>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</si>
  <si>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</si>
  <si>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</si>
  <si>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</si>
  <si>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</si>
  <si>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</si>
  <si>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</si>
  <si>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</si>
  <si>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</si>
  <si>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</si>
  <si>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</si>
  <si>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</si>
  <si>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</si>
  <si>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</si>
  <si>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</si>
  <si>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</si>
  <si>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</si>
  <si>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</si>
  <si>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</si>
  <si>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</si>
  <si>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</si>
  <si>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</si>
  <si>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</si>
  <si>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</si>
  <si>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</si>
  <si>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</si>
  <si>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</si>
  <si>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</si>
  <si>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</si>
  <si>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</si>
  <si>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</si>
  <si>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</si>
  <si>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</si>
  <si>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JUNTA DE AVIACION CIVIL</t>
  </si>
  <si>
    <t>Fuente: Departamento Financiero - Junta de Aviación Civil</t>
  </si>
  <si>
    <t>Aprobado por:</t>
  </si>
  <si>
    <t>Fecha de registro: hasta el 08 de agosto del 2023. 9:17 a.m.</t>
  </si>
  <si>
    <t>Fecha de imputación: hasta el 31 de julio del 2023.</t>
  </si>
  <si>
    <t xml:space="preserve">                                              Elaborado por: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</si>
</sst>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165" fontId="9" fillId="0" borderId="1" xfId="0" applyNumberFormat="1" applyFont="1" applyBorder="1"/>
    <xf numFmtId="164" fontId="9" fillId="0" borderId="0" xfId="0" applyNumberFormat="1" applyFont="1"/>
    <xf numFmtId="0" fontId="4" fillId="0" borderId="0" xfId="0" applyFont="1" applyAlignment="1">
      <alignment horizontal="left" indent="2"/>
    </xf>
    <xf numFmtId="164" fontId="4" fillId="0" borderId="0" xfId="0" applyNumberFormat="1" applyFont="1"/>
    <xf numFmtId="164" fontId="9" fillId="0" borderId="1" xfId="0" applyNumberFormat="1" applyFont="1" applyBorder="1"/>
    <xf numFmtId="0" fontId="8" fillId="2" borderId="2" xfId="0" applyFont="1" applyFill="1" applyBorder="1" applyAlignment="1">
      <alignment vertical="center"/>
    </xf>
    <xf numFmtId="164" fontId="8" fillId="2" borderId="2" xfId="0" applyNumberFormat="1" applyFont="1" applyFill="1" applyBorder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43" fontId="4" fillId="0" borderId="0" xfId="0" applyNumberFormat="1" applyFont="1"/>
    <xf numFmtId="0" fontId="12" fillId="0" borderId="0" xfId="0" applyFont="1"/>
    <xf numFmtId="0" fontId="13" fillId="0" borderId="1" xfId="0" applyFont="1" applyBorder="1" applyAlignment="1">
      <alignment horizontal="left"/>
    </xf>
    <xf numFmtId="0" fontId="14" fillId="0" borderId="0" xfId="0" applyFont="1" applyAlignment="1">
      <alignment horizontal="left" wrapText="1" indent="2"/>
    </xf>
    <xf numFmtId="0" fontId="13" fillId="0" borderId="0" xfId="0" applyFont="1" applyAlignment="1">
      <alignment horizontal="left" wrapText="1" indent="1"/>
    </xf>
    <xf numFmtId="0" fontId="13" fillId="0" borderId="1" xfId="0" applyFont="1" applyBorder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164" fontId="8" fillId="2" borderId="3" xfId="1" applyFont="1" applyFill="1" applyBorder="1" applyAlignment="1">
      <alignment horizontal="center" vertical="center" wrapText="1"/>
    </xf>
    <xf numFmtId="164" fontId="8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896472</xdr:colOff>
      <xdr:row>98</xdr:row>
      <xdr:rowOff>138208</xdr:rowOff>
    </xdr:from>
    <xdr:to>
      <xdr:col>0</xdr:col>
      <xdr:colOff>2951406</xdr:colOff>
      <xdr:row>104</xdr:row>
      <xdr:rowOff>44826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416B336-54BF-4CF7-834E-5772CD3EC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2" y="18852032"/>
          <a:ext cx="2054934" cy="982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5190567</xdr:colOff>
      <xdr:row>98</xdr:row>
      <xdr:rowOff>117288</xdr:rowOff>
    </xdr:from>
    <xdr:to>
      <xdr:col>2</xdr:col>
      <xdr:colOff>297500</xdr:colOff>
      <xdr:row>104</xdr:row>
      <xdr:rowOff>56029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EA5E3647-D224-4B80-9313-47E0ACE01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5190567" y="19727582"/>
          <a:ext cx="2323521" cy="1014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257736</xdr:colOff>
      <xdr:row>1</xdr:row>
      <xdr:rowOff>179996</xdr:rowOff>
    </xdr:from>
    <xdr:to>
      <xdr:col>3</xdr:col>
      <xdr:colOff>7497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73589" y="538584"/>
          <a:ext cx="2427967" cy="125435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67</xdr:row>
      <xdr:rowOff>190500</xdr:rowOff>
    </xdr:from>
    <xdr:to>
      <xdr:col>3</xdr:col>
      <xdr:colOff>130761</xdr:colOff>
      <xdr:row>73</xdr:row>
      <xdr:rowOff>55327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34DB28-BBE5-4EF9-8E8A-0F69DD184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96853" y="13839265"/>
          <a:ext cx="2427967" cy="1254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2:C110"/>
  <sheetViews>
    <sheetView showGridLines="0" tabSelected="1" topLeftCell="A84" zoomScale="85" zoomScaleNormal="85" workbookViewId="0">
      <selection activeCell="A97" sqref="A97:C106"/>
    </sheetView>
  </sheetViews>
  <sheetFormatPr baseColWidth="10" defaultColWidth="11.42578125" defaultRowHeight="14.25" x14ac:dyDescent="0.2"/>
  <cols>
    <col min="1" max="1" width="87.28515625" style="1" customWidth="1"/>
    <col min="2" max="2" width="21" style="1" customWidth="1"/>
    <col min="3" max="3" width="19.140625" style="1" customWidth="1"/>
    <col min="4" max="16384" width="11.42578125" style="1"/>
  </cols>
  <sheetData>
    <row r="2" spans="1:3" ht="28.5" customHeight="1" x14ac:dyDescent="0.2">
      <c r="A2" s="20" t="s">
        <v>80</v>
      </c>
      <c r="B2" s="21"/>
      <c r="C2" s="21"/>
    </row>
    <row r="3" spans="1:3" ht="21" customHeight="1" x14ac:dyDescent="0.2">
      <c r="A3" s="22" t="s">
        <v>81</v>
      </c>
      <c r="B3" s="23"/>
      <c r="C3" s="23"/>
    </row>
    <row r="4" spans="1:3" ht="18" x14ac:dyDescent="0.2">
      <c r="A4" s="28">
        <v>2023</v>
      </c>
      <c r="B4" s="29"/>
      <c r="C4" s="29"/>
    </row>
    <row r="5" spans="1:3" ht="15.75" customHeight="1" x14ac:dyDescent="0.2">
      <c r="A5" s="30" t="s">
        <v>77</v>
      </c>
      <c r="B5" s="19"/>
      <c r="C5" s="19"/>
    </row>
    <row r="6" spans="1:3" ht="15.75" customHeight="1" x14ac:dyDescent="0.2">
      <c r="A6" s="19" t="s">
        <v>76</v>
      </c>
      <c r="B6" s="19"/>
      <c r="C6" s="19"/>
    </row>
    <row r="7" spans="1:3" x14ac:dyDescent="0.2">
      <c r="A7" s="24" t="s">
        <v>66</v>
      </c>
      <c r="B7" s="26" t="s">
        <v>79</v>
      </c>
      <c r="C7" s="26" t="s">
        <v>78</v>
      </c>
    </row>
    <row r="8" spans="1:3" x14ac:dyDescent="0.2">
      <c r="A8" s="25"/>
      <c r="B8" s="27"/>
      <c r="C8" s="27"/>
    </row>
    <row r="9" spans="1:3" ht="15" x14ac:dyDescent="0.25">
      <c r="A9" s="13" t="s">
        <v>0</v>
      </c>
      <c r="B9" s="2"/>
      <c r="C9" s="2"/>
    </row>
    <row r="10" spans="1:3" ht="15" x14ac:dyDescent="0.25">
      <c r="A10" s="15" t="s">
        <v>1</v>
      </c>
      <c r="B10" s="3">
        <f>+SUM(B11:B15)</f>
        <v>373452400.25000006</v>
      </c>
      <c r="C10" s="3">
        <f t="shared" ref="C10" si="0">+SUM(C11:C15)</f>
        <v>385002400.25000006</v>
      </c>
    </row>
    <row r="11" spans="1:3" x14ac:dyDescent="0.2">
      <c r="A11" s="14" t="s">
        <v>2</v>
      </c>
      <c r="B11" s="5">
        <v>222965682.29000002</v>
      </c>
      <c r="C11" s="5">
        <v>222965682.29000002</v>
      </c>
    </row>
    <row r="12" spans="1:3" x14ac:dyDescent="0.2">
      <c r="A12" s="14" t="s">
        <v>3</v>
      </c>
      <c r="B12" s="5">
        <v>68224401.780000001</v>
      </c>
      <c r="C12" s="5">
        <v>79774401.780000001</v>
      </c>
    </row>
    <row r="13" spans="1:3" x14ac:dyDescent="0.2">
      <c r="A13" s="14" t="s">
        <v>4</v>
      </c>
      <c r="B13" s="5">
        <v>22438120</v>
      </c>
      <c r="C13" s="5">
        <v>22438120</v>
      </c>
    </row>
    <row r="14" spans="1:3" x14ac:dyDescent="0.2">
      <c r="A14" s="14" t="s">
        <v>5</v>
      </c>
      <c r="B14" s="5">
        <v>35409166.420000002</v>
      </c>
      <c r="C14" s="5">
        <v>35409166.420000002</v>
      </c>
    </row>
    <row r="15" spans="1:3" x14ac:dyDescent="0.2">
      <c r="A15" s="14" t="s">
        <v>6</v>
      </c>
      <c r="B15" s="5">
        <v>24415029.759999998</v>
      </c>
      <c r="C15" s="5">
        <v>24415029.759999998</v>
      </c>
    </row>
    <row r="16" spans="1:3" ht="15" x14ac:dyDescent="0.25">
      <c r="A16" s="15" t="s">
        <v>7</v>
      </c>
      <c r="B16" s="3">
        <f>+SUM(B17:B25)</f>
        <v>95933538.4331512</v>
      </c>
      <c r="C16" s="3">
        <f t="shared" ref="C16" si="1">+SUM(C17:C25)</f>
        <v>103539538.42971119</v>
      </c>
    </row>
    <row r="17" spans="1:3" x14ac:dyDescent="0.2">
      <c r="A17" s="14" t="s">
        <v>8</v>
      </c>
      <c r="B17" s="5">
        <v>10151337.3288</v>
      </c>
      <c r="C17" s="5">
        <v>10151337.3288</v>
      </c>
    </row>
    <row r="18" spans="1:3" x14ac:dyDescent="0.2">
      <c r="A18" s="14" t="s">
        <v>9</v>
      </c>
      <c r="B18" s="5">
        <v>4185000</v>
      </c>
      <c r="C18" s="5">
        <v>4185000</v>
      </c>
    </row>
    <row r="19" spans="1:3" x14ac:dyDescent="0.2">
      <c r="A19" s="14" t="s">
        <v>10</v>
      </c>
      <c r="B19" s="5">
        <v>11614147.33</v>
      </c>
      <c r="C19" s="5">
        <v>11614147.33</v>
      </c>
    </row>
    <row r="20" spans="1:3" x14ac:dyDescent="0.2">
      <c r="A20" s="14" t="s">
        <v>11</v>
      </c>
      <c r="B20" s="5">
        <v>9988256</v>
      </c>
      <c r="C20" s="5">
        <v>10828256</v>
      </c>
    </row>
    <row r="21" spans="1:3" x14ac:dyDescent="0.2">
      <c r="A21" s="14" t="s">
        <v>12</v>
      </c>
      <c r="B21" s="5">
        <v>13329030</v>
      </c>
      <c r="C21" s="5">
        <v>14145030</v>
      </c>
    </row>
    <row r="22" spans="1:3" x14ac:dyDescent="0.2">
      <c r="A22" s="14" t="s">
        <v>13</v>
      </c>
      <c r="B22" s="5">
        <v>8914062.5399999991</v>
      </c>
      <c r="C22" s="5">
        <v>8914062.5399999991</v>
      </c>
    </row>
    <row r="23" spans="1:3" ht="25.5" x14ac:dyDescent="0.2">
      <c r="A23" s="14" t="s">
        <v>14</v>
      </c>
      <c r="B23" s="5">
        <v>6207883.8534399997</v>
      </c>
      <c r="C23" s="5">
        <v>9807883.8499999996</v>
      </c>
    </row>
    <row r="24" spans="1:3" x14ac:dyDescent="0.2">
      <c r="A24" s="14" t="s">
        <v>15</v>
      </c>
      <c r="B24" s="5">
        <v>17034891.380911201</v>
      </c>
      <c r="C24" s="5">
        <v>19384891.380911201</v>
      </c>
    </row>
    <row r="25" spans="1:3" x14ac:dyDescent="0.2">
      <c r="A25" s="14" t="s">
        <v>16</v>
      </c>
      <c r="B25" s="5">
        <v>14508930</v>
      </c>
      <c r="C25" s="5">
        <v>14508930</v>
      </c>
    </row>
    <row r="26" spans="1:3" ht="15" x14ac:dyDescent="0.25">
      <c r="A26" s="15" t="s">
        <v>17</v>
      </c>
      <c r="B26" s="3">
        <f>+SUM(B27:B35)</f>
        <v>34580980.377166666</v>
      </c>
      <c r="C26" s="3">
        <f t="shared" ref="C26" si="2">+SUM(C27:C35)</f>
        <v>39595980.377166666</v>
      </c>
    </row>
    <row r="27" spans="1:3" x14ac:dyDescent="0.2">
      <c r="A27" s="14" t="s">
        <v>18</v>
      </c>
      <c r="B27" s="5">
        <v>3517079.6699999995</v>
      </c>
      <c r="C27" s="5">
        <v>3517079.6699999995</v>
      </c>
    </row>
    <row r="28" spans="1:3" x14ac:dyDescent="0.2">
      <c r="A28" s="14" t="s">
        <v>19</v>
      </c>
      <c r="B28" s="5">
        <v>2101788</v>
      </c>
      <c r="C28" s="5">
        <v>3106788</v>
      </c>
    </row>
    <row r="29" spans="1:3" x14ac:dyDescent="0.2">
      <c r="A29" s="14" t="s">
        <v>20</v>
      </c>
      <c r="B29" s="5">
        <v>3399290.3866666639</v>
      </c>
      <c r="C29" s="5">
        <v>3799290.3866666639</v>
      </c>
    </row>
    <row r="30" spans="1:3" x14ac:dyDescent="0.2">
      <c r="A30" s="14" t="s">
        <v>21</v>
      </c>
      <c r="B30" s="5">
        <v>437982.89</v>
      </c>
      <c r="C30" s="5">
        <v>437982.89</v>
      </c>
    </row>
    <row r="31" spans="1:3" x14ac:dyDescent="0.2">
      <c r="A31" s="14" t="s">
        <v>22</v>
      </c>
      <c r="B31" s="5">
        <v>1894838.67</v>
      </c>
      <c r="C31" s="5">
        <v>1894838.67</v>
      </c>
    </row>
    <row r="32" spans="1:3" x14ac:dyDescent="0.2">
      <c r="A32" s="14" t="s">
        <v>23</v>
      </c>
      <c r="B32" s="5">
        <v>810000</v>
      </c>
      <c r="C32" s="5">
        <v>920000</v>
      </c>
    </row>
    <row r="33" spans="1:3" x14ac:dyDescent="0.2">
      <c r="A33" s="14" t="s">
        <v>24</v>
      </c>
      <c r="B33" s="5">
        <v>10006256.7205</v>
      </c>
      <c r="C33" s="5">
        <v>10006256.7205</v>
      </c>
    </row>
    <row r="34" spans="1:3" x14ac:dyDescent="0.2">
      <c r="A34" s="14" t="s">
        <v>25</v>
      </c>
      <c r="B34" s="5">
        <v>0</v>
      </c>
      <c r="C34" s="5">
        <v>0</v>
      </c>
    </row>
    <row r="35" spans="1:3" x14ac:dyDescent="0.2">
      <c r="A35" s="14" t="s">
        <v>26</v>
      </c>
      <c r="B35" s="5">
        <v>12413744.039999999</v>
      </c>
      <c r="C35" s="5">
        <v>15913744.039999999</v>
      </c>
    </row>
    <row r="36" spans="1:3" ht="15" x14ac:dyDescent="0.25">
      <c r="A36" s="15" t="s">
        <v>27</v>
      </c>
      <c r="B36" s="3">
        <f>+SUM(B37:B44)</f>
        <v>12453224.58</v>
      </c>
      <c r="C36" s="3">
        <f t="shared" ref="C36" si="3">+SUM(C37:C44)</f>
        <v>13103224.58</v>
      </c>
    </row>
    <row r="37" spans="1:3" x14ac:dyDescent="0.2">
      <c r="A37" s="14" t="s">
        <v>28</v>
      </c>
      <c r="B37" s="5">
        <v>4258224.58</v>
      </c>
      <c r="C37" s="5">
        <v>4258224.58</v>
      </c>
    </row>
    <row r="38" spans="1:3" x14ac:dyDescent="0.2">
      <c r="A38" s="14" t="s">
        <v>29</v>
      </c>
      <c r="B38" s="5">
        <v>0</v>
      </c>
      <c r="C38" s="5">
        <v>0</v>
      </c>
    </row>
    <row r="39" spans="1:3" x14ac:dyDescent="0.2">
      <c r="A39" s="14" t="s">
        <v>30</v>
      </c>
      <c r="B39" s="5">
        <v>0</v>
      </c>
      <c r="C39" s="5">
        <v>0</v>
      </c>
    </row>
    <row r="40" spans="1:3" x14ac:dyDescent="0.2">
      <c r="A40" s="14" t="s">
        <v>31</v>
      </c>
      <c r="B40" s="5">
        <v>0</v>
      </c>
      <c r="C40" s="5">
        <v>0</v>
      </c>
    </row>
    <row r="41" spans="1:3" x14ac:dyDescent="0.2">
      <c r="A41" s="14" t="s">
        <v>32</v>
      </c>
      <c r="B41" s="5">
        <v>0</v>
      </c>
      <c r="C41" s="5">
        <v>0</v>
      </c>
    </row>
    <row r="42" spans="1:3" x14ac:dyDescent="0.2">
      <c r="A42" s="14" t="s">
        <v>33</v>
      </c>
      <c r="B42" s="5">
        <v>0</v>
      </c>
      <c r="C42" s="5">
        <v>0</v>
      </c>
    </row>
    <row r="43" spans="1:3" x14ac:dyDescent="0.2">
      <c r="A43" s="14" t="s">
        <v>34</v>
      </c>
      <c r="B43" s="5">
        <v>8195000</v>
      </c>
      <c r="C43" s="5">
        <v>8845000</v>
      </c>
    </row>
    <row r="44" spans="1:3" x14ac:dyDescent="0.2">
      <c r="A44" s="14" t="s">
        <v>35</v>
      </c>
      <c r="B44" s="5">
        <v>0</v>
      </c>
      <c r="C44" s="5">
        <v>0</v>
      </c>
    </row>
    <row r="45" spans="1:3" ht="15" x14ac:dyDescent="0.25">
      <c r="A45" s="15" t="s">
        <v>36</v>
      </c>
      <c r="B45" s="3">
        <f>+SUM(B46:B51)</f>
        <v>0</v>
      </c>
      <c r="C45" s="3">
        <f t="shared" ref="C45" si="4">+SUM(C46:C51)</f>
        <v>0</v>
      </c>
    </row>
    <row r="46" spans="1:3" x14ac:dyDescent="0.2">
      <c r="A46" s="14" t="s">
        <v>37</v>
      </c>
      <c r="B46" s="5">
        <v>0</v>
      </c>
      <c r="C46" s="5">
        <v>0</v>
      </c>
    </row>
    <row r="47" spans="1:3" x14ac:dyDescent="0.2">
      <c r="A47" s="14" t="s">
        <v>38</v>
      </c>
      <c r="B47" s="5">
        <v>0</v>
      </c>
      <c r="C47" s="5">
        <v>0</v>
      </c>
    </row>
    <row r="48" spans="1:3" x14ac:dyDescent="0.2">
      <c r="A48" s="14" t="s">
        <v>39</v>
      </c>
      <c r="B48" s="5">
        <v>0</v>
      </c>
      <c r="C48" s="5">
        <v>0</v>
      </c>
    </row>
    <row r="49" spans="1:3" x14ac:dyDescent="0.2">
      <c r="A49" s="14" t="s">
        <v>40</v>
      </c>
      <c r="B49" s="5">
        <v>0</v>
      </c>
      <c r="C49" s="5">
        <v>0</v>
      </c>
    </row>
    <row r="50" spans="1:3" x14ac:dyDescent="0.2">
      <c r="A50" s="14" t="s">
        <v>41</v>
      </c>
      <c r="B50" s="5">
        <v>0</v>
      </c>
      <c r="C50" s="5">
        <v>0</v>
      </c>
    </row>
    <row r="51" spans="1:3" x14ac:dyDescent="0.2">
      <c r="A51" s="14" t="s">
        <v>42</v>
      </c>
      <c r="B51" s="5">
        <v>0</v>
      </c>
      <c r="C51" s="5">
        <v>0</v>
      </c>
    </row>
    <row r="52" spans="1:3" ht="15" x14ac:dyDescent="0.25">
      <c r="A52" s="15" t="s">
        <v>43</v>
      </c>
      <c r="B52" s="3">
        <f>+SUM(B53:B61)</f>
        <v>51141988.399999999</v>
      </c>
      <c r="C52" s="3">
        <f t="shared" ref="C52" si="5">+SUM(C53:C61)</f>
        <v>69628426.060000002</v>
      </c>
    </row>
    <row r="53" spans="1:3" x14ac:dyDescent="0.2">
      <c r="A53" s="14" t="s">
        <v>44</v>
      </c>
      <c r="B53" s="5">
        <v>28789600</v>
      </c>
      <c r="C53" s="5">
        <v>43401037.659999996</v>
      </c>
    </row>
    <row r="54" spans="1:3" x14ac:dyDescent="0.2">
      <c r="A54" s="14" t="s">
        <v>45</v>
      </c>
      <c r="B54" s="5">
        <v>488000</v>
      </c>
      <c r="C54" s="5">
        <v>863000</v>
      </c>
    </row>
    <row r="55" spans="1:3" x14ac:dyDescent="0.2">
      <c r="A55" s="14" t="s">
        <v>46</v>
      </c>
      <c r="B55" s="5">
        <v>0</v>
      </c>
      <c r="C55" s="5">
        <v>0</v>
      </c>
    </row>
    <row r="56" spans="1:3" x14ac:dyDescent="0.2">
      <c r="A56" s="14" t="s">
        <v>47</v>
      </c>
      <c r="B56" s="5">
        <v>15682388.4</v>
      </c>
      <c r="C56" s="5">
        <v>15682388.4</v>
      </c>
    </row>
    <row r="57" spans="1:3" x14ac:dyDescent="0.2">
      <c r="A57" s="14" t="s">
        <v>48</v>
      </c>
      <c r="B57" s="5">
        <v>6182000</v>
      </c>
      <c r="C57" s="5">
        <v>9682000</v>
      </c>
    </row>
    <row r="58" spans="1:3" x14ac:dyDescent="0.2">
      <c r="A58" s="14" t="s">
        <v>49</v>
      </c>
      <c r="B58" s="5">
        <v>0</v>
      </c>
      <c r="C58" s="5">
        <v>0</v>
      </c>
    </row>
    <row r="59" spans="1:3" x14ac:dyDescent="0.2">
      <c r="A59" s="14" t="s">
        <v>50</v>
      </c>
      <c r="B59" s="5">
        <v>0</v>
      </c>
      <c r="C59" s="5">
        <v>0</v>
      </c>
    </row>
    <row r="60" spans="1:3" x14ac:dyDescent="0.2">
      <c r="A60" s="14" t="s">
        <v>51</v>
      </c>
      <c r="B60" s="5">
        <v>0</v>
      </c>
      <c r="C60" s="5">
        <v>0</v>
      </c>
    </row>
    <row r="61" spans="1:3" x14ac:dyDescent="0.2">
      <c r="A61" s="14" t="s">
        <v>52</v>
      </c>
      <c r="B61" s="5">
        <v>0</v>
      </c>
      <c r="C61" s="5">
        <v>0</v>
      </c>
    </row>
    <row r="62" spans="1:3" ht="15" x14ac:dyDescent="0.25">
      <c r="A62" s="15" t="s">
        <v>53</v>
      </c>
      <c r="B62" s="3">
        <f>+SUM(B63:B66)</f>
        <v>18393959.469999999</v>
      </c>
      <c r="C62" s="3">
        <f t="shared" ref="C62" si="6">+SUM(C63:C66)</f>
        <v>18393959.469999999</v>
      </c>
    </row>
    <row r="63" spans="1:3" x14ac:dyDescent="0.2">
      <c r="A63" s="14" t="s">
        <v>54</v>
      </c>
      <c r="B63" s="5">
        <v>18393959.469999999</v>
      </c>
      <c r="C63" s="5">
        <v>18393959.469999999</v>
      </c>
    </row>
    <row r="64" spans="1:3" x14ac:dyDescent="0.2">
      <c r="A64" s="14" t="s">
        <v>55</v>
      </c>
      <c r="B64" s="5">
        <v>0</v>
      </c>
      <c r="C64" s="5">
        <v>0</v>
      </c>
    </row>
    <row r="65" spans="1:3" x14ac:dyDescent="0.2">
      <c r="A65" s="14" t="s">
        <v>56</v>
      </c>
      <c r="B65" s="5">
        <v>0</v>
      </c>
      <c r="C65" s="5">
        <v>0</v>
      </c>
    </row>
    <row r="66" spans="1:3" ht="25.5" x14ac:dyDescent="0.2">
      <c r="A66" s="14" t="s">
        <v>57</v>
      </c>
      <c r="B66" s="5">
        <v>0</v>
      </c>
      <c r="C66" s="5">
        <v>0</v>
      </c>
    </row>
    <row r="67" spans="1:3" x14ac:dyDescent="0.2">
      <c r="A67" s="4"/>
      <c r="B67" s="5"/>
      <c r="C67" s="5"/>
    </row>
    <row r="68" spans="1:3" ht="27.75" x14ac:dyDescent="0.2">
      <c r="A68" s="20" t="s">
        <v>80</v>
      </c>
      <c r="B68" s="21"/>
      <c r="C68" s="21"/>
    </row>
    <row r="69" spans="1:3" ht="20.25" x14ac:dyDescent="0.2">
      <c r="A69" s="22" t="s">
        <v>81</v>
      </c>
      <c r="B69" s="23"/>
      <c r="C69" s="23"/>
    </row>
    <row r="70" spans="1:3" ht="18" x14ac:dyDescent="0.2">
      <c r="A70" s="28">
        <f>+A4</f>
        <v>2023</v>
      </c>
      <c r="B70" s="29"/>
      <c r="C70" s="29"/>
    </row>
    <row r="71" spans="1:3" ht="15" x14ac:dyDescent="0.2">
      <c r="A71" s="30" t="s">
        <v>77</v>
      </c>
      <c r="B71" s="19"/>
      <c r="C71" s="19"/>
    </row>
    <row r="72" spans="1:3" ht="15" x14ac:dyDescent="0.2">
      <c r="A72" s="19" t="s">
        <v>76</v>
      </c>
      <c r="B72" s="19"/>
      <c r="C72" s="19"/>
    </row>
    <row r="74" spans="1:3" x14ac:dyDescent="0.2">
      <c r="A74" s="24" t="s">
        <v>66</v>
      </c>
      <c r="B74" s="26" t="s">
        <v>79</v>
      </c>
      <c r="C74" s="26" t="s">
        <v>78</v>
      </c>
    </row>
    <row r="75" spans="1:3" x14ac:dyDescent="0.2">
      <c r="A75" s="25"/>
      <c r="B75" s="27"/>
      <c r="C75" s="27"/>
    </row>
    <row r="76" spans="1:3" ht="15" x14ac:dyDescent="0.25">
      <c r="A76" s="15" t="s">
        <v>58</v>
      </c>
      <c r="B76" s="3">
        <f>+SUM(B77:B78)</f>
        <v>0</v>
      </c>
      <c r="C76" s="3">
        <f t="shared" ref="C76" si="7">+SUM(C77:C78)</f>
        <v>0</v>
      </c>
    </row>
    <row r="77" spans="1:3" x14ac:dyDescent="0.2">
      <c r="A77" s="14" t="s">
        <v>59</v>
      </c>
      <c r="B77" s="5">
        <v>0</v>
      </c>
      <c r="C77" s="5">
        <v>0</v>
      </c>
    </row>
    <row r="78" spans="1:3" x14ac:dyDescent="0.2">
      <c r="A78" s="14" t="s">
        <v>60</v>
      </c>
      <c r="B78" s="5">
        <v>0</v>
      </c>
      <c r="C78" s="5">
        <v>0</v>
      </c>
    </row>
    <row r="79" spans="1:3" ht="15" x14ac:dyDescent="0.25">
      <c r="A79" s="15" t="s">
        <v>61</v>
      </c>
      <c r="B79" s="3">
        <f>+SUM(B80:B82)</f>
        <v>0</v>
      </c>
      <c r="C79" s="3">
        <f t="shared" ref="C79" si="8">+SUM(C80:C82)</f>
        <v>0</v>
      </c>
    </row>
    <row r="80" spans="1:3" x14ac:dyDescent="0.2">
      <c r="A80" s="14" t="s">
        <v>62</v>
      </c>
      <c r="B80" s="5">
        <v>0</v>
      </c>
      <c r="C80" s="5">
        <v>0</v>
      </c>
    </row>
    <row r="81" spans="1:3" x14ac:dyDescent="0.2">
      <c r="A81" s="14" t="s">
        <v>63</v>
      </c>
      <c r="B81" s="5">
        <v>0</v>
      </c>
      <c r="C81" s="5">
        <v>0</v>
      </c>
    </row>
    <row r="82" spans="1:3" x14ac:dyDescent="0.2">
      <c r="A82" s="14" t="s">
        <v>64</v>
      </c>
      <c r="B82" s="5">
        <v>0</v>
      </c>
      <c r="C82" s="5">
        <v>0</v>
      </c>
    </row>
    <row r="83" spans="1:3" ht="15" x14ac:dyDescent="0.25">
      <c r="A83" s="16" t="s">
        <v>67</v>
      </c>
      <c r="B83" s="6"/>
      <c r="C83" s="6"/>
    </row>
    <row r="84" spans="1:3" ht="15" x14ac:dyDescent="0.25">
      <c r="A84" s="15" t="s">
        <v>68</v>
      </c>
      <c r="B84" s="3">
        <f>+SUM(B85:B86)</f>
        <v>0</v>
      </c>
      <c r="C84" s="3">
        <f t="shared" ref="C84" si="9">+SUM(C85:C86)</f>
        <v>0</v>
      </c>
    </row>
    <row r="85" spans="1:3" x14ac:dyDescent="0.2">
      <c r="A85" s="14" t="s">
        <v>69</v>
      </c>
      <c r="B85" s="5">
        <v>0</v>
      </c>
      <c r="C85" s="5">
        <v>0</v>
      </c>
    </row>
    <row r="86" spans="1:3" x14ac:dyDescent="0.2">
      <c r="A86" s="14" t="s">
        <v>70</v>
      </c>
      <c r="B86" s="5">
        <v>0</v>
      </c>
      <c r="C86" s="5">
        <v>0</v>
      </c>
    </row>
    <row r="87" spans="1:3" ht="15" x14ac:dyDescent="0.25">
      <c r="A87" s="15" t="s">
        <v>71</v>
      </c>
      <c r="B87" s="3">
        <f>+SUM(B88:B89)</f>
        <v>0</v>
      </c>
      <c r="C87" s="3">
        <f t="shared" ref="C87" si="10">+SUM(C88:C89)</f>
        <v>0</v>
      </c>
    </row>
    <row r="88" spans="1:3" x14ac:dyDescent="0.2">
      <c r="A88" s="14" t="s">
        <v>72</v>
      </c>
      <c r="B88" s="5">
        <v>0</v>
      </c>
      <c r="C88" s="5">
        <v>0</v>
      </c>
    </row>
    <row r="89" spans="1:3" x14ac:dyDescent="0.2">
      <c r="A89" s="14" t="s">
        <v>73</v>
      </c>
      <c r="B89" s="5">
        <v>0</v>
      </c>
      <c r="C89" s="5">
        <v>0</v>
      </c>
    </row>
    <row r="90" spans="1:3" ht="15" x14ac:dyDescent="0.25">
      <c r="A90" s="15" t="s">
        <v>74</v>
      </c>
      <c r="B90" s="3">
        <f>+B91</f>
        <v>0</v>
      </c>
      <c r="C90" s="3">
        <f t="shared" ref="C90" si="11">+C91</f>
        <v>0</v>
      </c>
    </row>
    <row r="91" spans="1:3" x14ac:dyDescent="0.2">
      <c r="A91" s="14" t="s">
        <v>75</v>
      </c>
      <c r="B91" s="5">
        <v>0</v>
      </c>
      <c r="C91" s="5">
        <v>0</v>
      </c>
    </row>
    <row r="92" spans="1:3" s="12" customFormat="1" ht="15" x14ac:dyDescent="0.25">
      <c r="A92" s="7" t="s">
        <v>65</v>
      </c>
      <c r="B92" s="8">
        <f>+B10+B16+B26+B36+B52+B62+B76+B79+B84+B87+B90</f>
        <v>585956091.51031792</v>
      </c>
      <c r="C92" s="8">
        <f>+C10+C16+C26+C36+C52+C62+C76+C79+C84+C87+C90</f>
        <v>629263529.16687799</v>
      </c>
    </row>
    <row r="93" spans="1:3" x14ac:dyDescent="0.2">
      <c r="A93" s="9" t="s">
        <v>82</v>
      </c>
    </row>
    <row r="94" spans="1:3" x14ac:dyDescent="0.2">
      <c r="A94" s="9" t="s">
        <v>84</v>
      </c>
      <c r="B94" s="11"/>
      <c r="C94" s="11"/>
    </row>
    <row r="95" spans="1:3" x14ac:dyDescent="0.2">
      <c r="A95" s="10" t="s">
        <v>85</v>
      </c>
    </row>
    <row r="98" spans="1:2" ht="15" x14ac:dyDescent="0.25">
      <c r="A98" s="17" t="s">
        <v>86</v>
      </c>
      <c r="B98" s="18" t="s">
        <v>83</v>
      </c>
    </row>
    <row r="110" spans="1:2" x14ac:dyDescent="0.2">
      <c r="B110" s="11"/>
    </row>
  </sheetData>
  <sheetProtection algorithmName="SHA-512" hashValue="NSK16m97sH2+RGo6UZXZs6hwqKtJAYIz0PlUACtMpsJTaeKVS9KSHB+u/Y5Gx1sfHtX+P7fvQo3r6h1aU8/Hyw==" saltValue="067uBQhpHqpruaOWhjSuJg==" spinCount="100000" sheet="1" objects="1" scenarios="1"/>
  <mergeCells count="16">
    <mergeCell ref="A74:A75"/>
    <mergeCell ref="B74:B75"/>
    <mergeCell ref="C74:C75"/>
    <mergeCell ref="A68:C68"/>
    <mergeCell ref="A69:C69"/>
    <mergeCell ref="A70:C70"/>
    <mergeCell ref="A71:C71"/>
    <mergeCell ref="A72:C72"/>
    <mergeCell ref="A6:C6"/>
    <mergeCell ref="A2:C2"/>
    <mergeCell ref="A3:C3"/>
    <mergeCell ref="A7:A8"/>
    <mergeCell ref="B7:B8"/>
    <mergeCell ref="C7:C8"/>
    <mergeCell ref="A4:C4"/>
    <mergeCell ref="A5:C5"/>
  </mergeCells>
  <pageMargins left="0.70866141732283472" right="0.70866141732283472" top="0.74803149606299213" bottom="0.74803149606299213" header="0.31496062992125984" footer="0.31496062992125984"/>
  <pageSetup scale="70" orientation="portrait" r:id="rId1"/>
  <ignoredErrors>
    <ignoredError sqref="C36 C45 C52 C62 C91 C76:C90 C26 C16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8ec24357-8104-4f74-b4c1-888e152a16c5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a425c96b-313c-43ce-820c-dafd782290ad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C12D9C-7731-452B-BA6B-F80FD1F18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2023-08-08T14:46:47Z</cp:lastPrinted>
  <dcterms:created xsi:type="dcterms:W3CDTF">2021-07-29T18:58:50Z</dcterms:created>
  <dcterms:modified xsi:type="dcterms:W3CDTF">2023-08-08T18:20:58Z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