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9-SEPTIEMBRE 2022/"/>
    </mc:Choice>
  </mc:AlternateContent>
  <xr:revisionPtr revIDLastSave="381" documentId="13_ncr:1_{5ABFFF7A-71AE-4785-8701-93C305063148}" xr6:coauthVersionLast="47" xr6:coauthVersionMax="47" xr10:uidLastSave="{359D569E-2148-4853-AEBA-4FFDF29F944A}"/>
  <bookViews>
    <workbookView xWindow="-120" yWindow="-120" windowWidth="29040" windowHeight="15720" tabRatio="599" xr2:uid="{784E5D24-0E0A-4A1C-AEDB-8C414D77F257}"/>
  </bookViews>
  <sheets>
    <sheet name="P2 Presupuesto Aprobado-Ejec " sheetId="2" r:id="rId1"/>
  </sheets>
  <definedNames>
    <definedName name="_xlnm.Print_Area" localSheetId="0">'P2 Presupuesto Aprobado-Ejec '!$A$2:$P$111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2" l="1"/>
  <c r="P36" i="2"/>
  <c r="P34" i="2"/>
  <c r="P33" i="2"/>
  <c r="P28" i="2"/>
  <c r="P18" i="2"/>
  <c r="P16" i="2"/>
  <c r="P15" i="2"/>
  <c r="P14" i="2"/>
  <c r="P58" i="2"/>
  <c r="P55" i="2"/>
  <c r="P54" i="2"/>
  <c r="P46" i="2"/>
  <c r="P38" i="2"/>
  <c r="P31" i="2"/>
  <c r="P30" i="2"/>
  <c r="P29" i="2"/>
  <c r="P26" i="2"/>
  <c r="P25" i="2"/>
  <c r="P24" i="2"/>
  <c r="P23" i="2"/>
  <c r="P20" i="2"/>
  <c r="P19" i="2"/>
  <c r="P13" i="2"/>
  <c r="P12" i="2"/>
  <c r="J63" i="2"/>
  <c r="G63" i="2"/>
  <c r="F63" i="2"/>
  <c r="C63" i="2"/>
  <c r="B63" i="2"/>
  <c r="P57" i="2"/>
  <c r="P32" i="2"/>
  <c r="P22" i="2"/>
  <c r="P21" i="2"/>
  <c r="A82" i="2"/>
  <c r="P62" i="2"/>
  <c r="P61" i="2"/>
  <c r="P60" i="2"/>
  <c r="P59" i="2"/>
  <c r="P56" i="2"/>
  <c r="P52" i="2"/>
  <c r="P51" i="2"/>
  <c r="P50" i="2"/>
  <c r="P49" i="2"/>
  <c r="P48" i="2"/>
  <c r="P47" i="2"/>
  <c r="P45" i="2"/>
  <c r="P43" i="2"/>
  <c r="P42" i="2"/>
  <c r="P41" i="2"/>
  <c r="P40" i="2"/>
  <c r="P39" i="2"/>
  <c r="P35" i="2"/>
  <c r="P67" i="2"/>
  <c r="P66" i="2"/>
  <c r="P65" i="2"/>
  <c r="K63" i="2"/>
  <c r="I63" i="2"/>
  <c r="H63" i="2"/>
  <c r="D63" i="2"/>
  <c r="D94" i="2"/>
  <c r="E94" i="2"/>
  <c r="F94" i="2"/>
  <c r="G94" i="2"/>
  <c r="H94" i="2"/>
  <c r="I94" i="2"/>
  <c r="J94" i="2"/>
  <c r="K94" i="2"/>
  <c r="L94" i="2"/>
  <c r="M94" i="2"/>
  <c r="N94" i="2"/>
  <c r="O94" i="2"/>
  <c r="D91" i="2"/>
  <c r="E91" i="2"/>
  <c r="F91" i="2"/>
  <c r="G91" i="2"/>
  <c r="H91" i="2"/>
  <c r="I91" i="2"/>
  <c r="J91" i="2"/>
  <c r="K91" i="2"/>
  <c r="L91" i="2"/>
  <c r="M91" i="2"/>
  <c r="N91" i="2"/>
  <c r="O91" i="2"/>
  <c r="D88" i="2"/>
  <c r="E88" i="2"/>
  <c r="F88" i="2"/>
  <c r="G88" i="2"/>
  <c r="H88" i="2"/>
  <c r="I88" i="2"/>
  <c r="J88" i="2"/>
  <c r="K88" i="2"/>
  <c r="L88" i="2"/>
  <c r="M88" i="2"/>
  <c r="N88" i="2"/>
  <c r="O88" i="2"/>
  <c r="D71" i="2"/>
  <c r="E71" i="2"/>
  <c r="F71" i="2"/>
  <c r="G71" i="2"/>
  <c r="H71" i="2"/>
  <c r="I71" i="2"/>
  <c r="J71" i="2"/>
  <c r="K71" i="2"/>
  <c r="L71" i="2"/>
  <c r="M71" i="2"/>
  <c r="N71" i="2"/>
  <c r="O71" i="2"/>
  <c r="D68" i="2"/>
  <c r="E68" i="2"/>
  <c r="F68" i="2"/>
  <c r="G68" i="2"/>
  <c r="H68" i="2"/>
  <c r="I68" i="2"/>
  <c r="J68" i="2"/>
  <c r="K68" i="2"/>
  <c r="L68" i="2"/>
  <c r="M68" i="2"/>
  <c r="N68" i="2"/>
  <c r="O68" i="2"/>
  <c r="P95" i="2"/>
  <c r="P93" i="2"/>
  <c r="P92" i="2"/>
  <c r="P90" i="2"/>
  <c r="P89" i="2"/>
  <c r="P74" i="2"/>
  <c r="P73" i="2"/>
  <c r="P72" i="2"/>
  <c r="P70" i="2"/>
  <c r="P69" i="2"/>
  <c r="C68" i="2"/>
  <c r="C71" i="2"/>
  <c r="C88" i="2"/>
  <c r="C91" i="2"/>
  <c r="C94" i="2"/>
  <c r="B94" i="2"/>
  <c r="B91" i="2"/>
  <c r="B88" i="2"/>
  <c r="B71" i="2"/>
  <c r="B68" i="2"/>
  <c r="P37" i="2" l="1"/>
  <c r="P94" i="2"/>
  <c r="E63" i="2"/>
  <c r="P53" i="2"/>
  <c r="P17" i="2"/>
  <c r="P11" i="2"/>
  <c r="P27" i="2"/>
  <c r="P71" i="2"/>
  <c r="P64" i="2"/>
  <c r="P63" i="2" s="1"/>
  <c r="B37" i="2"/>
  <c r="P91" i="2"/>
  <c r="H37" i="2"/>
  <c r="I53" i="2"/>
  <c r="F37" i="2"/>
  <c r="P88" i="2"/>
  <c r="N37" i="2"/>
  <c r="G37" i="2"/>
  <c r="E53" i="2"/>
  <c r="D27" i="2"/>
  <c r="F11" i="2"/>
  <c r="J53" i="2"/>
  <c r="J11" i="2"/>
  <c r="L11" i="2"/>
  <c r="P68" i="2"/>
  <c r="B11" i="2"/>
  <c r="B53" i="2"/>
  <c r="D53" i="2"/>
  <c r="E11" i="2"/>
  <c r="K53" i="2"/>
  <c r="M37" i="2"/>
  <c r="K11" i="2"/>
  <c r="C53" i="2"/>
  <c r="D11" i="2"/>
  <c r="L37" i="2"/>
  <c r="I37" i="2"/>
  <c r="J37" i="2"/>
  <c r="L27" i="2"/>
  <c r="K27" i="2"/>
  <c r="K17" i="2"/>
  <c r="C37" i="2"/>
  <c r="G17" i="2"/>
  <c r="O17" i="2"/>
  <c r="B17" i="2"/>
  <c r="I27" i="2"/>
  <c r="H27" i="2"/>
  <c r="G27" i="2"/>
  <c r="F17" i="2"/>
  <c r="I11" i="2"/>
  <c r="O53" i="2"/>
  <c r="N17" i="2"/>
  <c r="O11" i="2"/>
  <c r="M27" i="2"/>
  <c r="I17" i="2"/>
  <c r="H17" i="2"/>
  <c r="G53" i="2"/>
  <c r="E17" i="2"/>
  <c r="L53" i="2"/>
  <c r="K37" i="2"/>
  <c r="N27" i="2"/>
  <c r="M17" i="2"/>
  <c r="N11" i="2"/>
  <c r="J17" i="2"/>
  <c r="B27" i="2"/>
  <c r="H53" i="2"/>
  <c r="F27" i="2"/>
  <c r="H11" i="2"/>
  <c r="N53" i="2"/>
  <c r="F53" i="2"/>
  <c r="E37" i="2"/>
  <c r="E27" i="2"/>
  <c r="D17" i="2"/>
  <c r="G11" i="2"/>
  <c r="J27" i="2"/>
  <c r="M53" i="2"/>
  <c r="O37" i="2"/>
  <c r="O27" i="2"/>
  <c r="L17" i="2"/>
  <c r="M11" i="2"/>
  <c r="C17" i="2"/>
  <c r="D37" i="2"/>
  <c r="C27" i="2"/>
  <c r="C11" i="2"/>
  <c r="P96" i="2" l="1"/>
  <c r="B96" i="2"/>
  <c r="H96" i="2"/>
  <c r="L96" i="2"/>
  <c r="M96" i="2"/>
  <c r="G96" i="2"/>
  <c r="N96" i="2"/>
  <c r="D96" i="2"/>
  <c r="K96" i="2"/>
  <c r="O96" i="2"/>
  <c r="F96" i="2"/>
  <c r="E96" i="2"/>
  <c r="J96" i="2"/>
  <c r="C96" i="2"/>
  <c r="I96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<sst xmlns="http://schemas.openxmlformats.org/spreadsheetml/2006/main" count="122" uniqueCount="101">
  <si>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</si>
  <si>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</si>
  <si>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</si>
  <si>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</si>
  <si>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</si>
  <si>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</si>
  <si>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</si>
  <si>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</si>
  <si>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</si>
  <si>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</si>
  <si>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</si>
  <si>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</si>
  <si>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</si>
  <si>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</si>
  <si>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</si>
  <si>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</si>
  <si>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</si>
  <si>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</si>
  <si>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</si>
  <si>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</si>
  <si>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</si>
  <si>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</si>
  <si>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</si>
  <si>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</si>
  <si>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</si>
  <si>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</si>
  <si>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</si>
  <si>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</si>
  <si>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</si>
  <si>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</si>
  <si>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</si>
  <si>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</si>
  <si>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</si>
  <si>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</si>
  <si>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</si>
  <si>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</si>
  <si>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</si>
  <si>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</si>
  <si>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</si>
  <si>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</si>
  <si>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</si>
  <si>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</si>
  <si>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</si>
  <si>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</si>
  <si>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</si>
  <si>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</si>
  <si>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</si>
  <si>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</si>
  <si>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</si>
  <si>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</si>
  <si>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</si>
  <si>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</si>
  <si>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</si>
  <si>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</si>
  <si>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</si>
  <si>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</si>
  <si>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</si>
  <si>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</si>
  <si>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</si>
  <si>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</si>
  <si>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</si>
  <si>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</si>
  <si>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</si>
  <si>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</si>
  <si>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</si>
  <si>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</si>
  <si>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</si>
  <si>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</si>
  <si>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</si>
  <si>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</si>
  <si>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</si>
  <si>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</si>
  <si>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</si>
  <si>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</si>
  <si>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</si>
  <si>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</si>
  <si>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</si>
  <si>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</si>
  <si>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</si>
  <si>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</si>
  <si>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</si>
  <si>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</si>
  <si>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</si>
  <si>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</si>
  <si>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</si>
  <si>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</si>
  <si>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</si>
  <si>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</si>
  <si>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</si>
  <si>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</si>
  <si>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</si>
  <si>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</si>
  <si>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</si>
  <si>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</si>
  <si>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</si>
  <si>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</si>
  <si>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</si>
  <si>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</si>
  <si>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</si>
  <si>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04 de Octubre del 2022. 9:14 a.m.</t>
  </si>
  <si>
    <t>Fecha de imputación: hasta el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</si>
</sst>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43" fontId="4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/>
    <xf numFmtId="0" fontId="11" fillId="0" borderId="0" xfId="0" applyFont="1" applyAlignment="1">
      <alignment vertical="center"/>
    </xf>
    <xf numFmtId="164" fontId="4" fillId="0" borderId="0" xfId="1" applyFont="1"/>
    <xf numFmtId="0" fontId="7" fillId="0" borderId="0" xfId="0" applyFont="1" applyAlignment="1">
      <alignment horizontal="center" vertical="top" wrapText="1" readingOrder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3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680883</xdr:colOff>
      <xdr:row>0</xdr:row>
      <xdr:rowOff>148167</xdr:rowOff>
    </xdr:from>
    <xdr:to>
      <xdr:col>15</xdr:col>
      <xdr:colOff>1020909</xdr:colOff>
      <xdr:row>7</xdr:row>
      <xdr:rowOff>232833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52050" y="148167"/>
          <a:ext cx="3303359" cy="170391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102</xdr:row>
      <xdr:rowOff>127000</xdr:rowOff>
    </xdr:from>
    <xdr:to>
      <xdr:col>3</xdr:col>
      <xdr:colOff>641863</xdr:colOff>
      <xdr:row>108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417" y="19505083"/>
          <a:ext cx="2356363" cy="111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102</xdr:row>
      <xdr:rowOff>139700</xdr:rowOff>
    </xdr:from>
    <xdr:to>
      <xdr:col>12</xdr:col>
      <xdr:colOff>186743</xdr:colOff>
      <xdr:row>108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624300" y="19517783"/>
          <a:ext cx="2633610" cy="95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698499</xdr:colOff>
      <xdr:row>77</xdr:row>
      <xdr:rowOff>63502</xdr:rowOff>
    </xdr:from>
    <xdr:to>
      <xdr:col>15</xdr:col>
      <xdr:colOff>1038525</xdr:colOff>
      <xdr:row>85</xdr:row>
      <xdr:rowOff>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581996-BDFC-4ACF-A36A-B997A667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769666" y="14541502"/>
          <a:ext cx="3303359" cy="170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02"/>
  <sheetViews>
    <sheetView showGridLines="0" tabSelected="1" topLeftCell="A85" zoomScale="90" zoomScaleNormal="90" workbookViewId="0">
      <selection activeCell="A101" sqref="A101"/>
    </sheetView>
  </sheetViews>
  <sheetFormatPr baseColWidth="10" defaultColWidth="11.42578125" defaultRowHeight="14.25" x14ac:dyDescent="0.2"/>
  <cols>
    <col min="1" max="1" width="111.28515625" style="3" bestFit="1" customWidth="1"/>
    <col min="2" max="2" width="17.5703125" style="3" customWidth="1"/>
    <col min="3" max="3" width="16.7109375" style="3" customWidth="1"/>
    <col min="4" max="4" width="15.5703125" style="3" bestFit="1" customWidth="1"/>
    <col min="5" max="5" width="15.7109375" style="3" bestFit="1" customWidth="1"/>
    <col min="6" max="10" width="15.5703125" style="3" bestFit="1" customWidth="1"/>
    <col min="11" max="14" width="15.7109375" style="3" bestFit="1" customWidth="1"/>
    <col min="15" max="15" width="13" style="3" customWidth="1"/>
    <col min="16" max="16" width="17" style="3" bestFit="1" customWidth="1"/>
    <col min="17" max="17" width="15" style="3" bestFit="1" customWidth="1"/>
    <col min="18" max="16384" width="11.42578125" style="3"/>
  </cols>
  <sheetData>
    <row r="3" spans="1:17" ht="28.5" customHeight="1" x14ac:dyDescent="0.2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21" customHeight="1" x14ac:dyDescent="0.2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18" x14ac:dyDescent="0.2">
      <c r="A5" s="30">
        <v>2022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15.75" customHeight="1" x14ac:dyDescent="0.2">
      <c r="A6" s="32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15.75" customHeight="1" x14ac:dyDescent="0.2">
      <c r="A7" s="19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25.5" customHeight="1" x14ac:dyDescent="0.2">
      <c r="A8" s="27" t="s">
        <v>4</v>
      </c>
      <c r="B8" s="28" t="s">
        <v>5</v>
      </c>
      <c r="C8" s="28" t="s">
        <v>6</v>
      </c>
      <c r="D8" s="20" t="s">
        <v>7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7" ht="15" x14ac:dyDescent="0.25">
      <c r="A9" s="27"/>
      <c r="B9" s="29"/>
      <c r="C9" s="29"/>
      <c r="D9" s="4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4" t="s">
        <v>13</v>
      </c>
      <c r="J9" s="5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4" t="s">
        <v>20</v>
      </c>
    </row>
    <row r="10" spans="1:17" ht="15" x14ac:dyDescent="0.25">
      <c r="A10" s="6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ht="15" x14ac:dyDescent="0.25">
      <c r="A11" s="8" t="s">
        <v>22</v>
      </c>
      <c r="B11" s="9">
        <f>+SUM(B12:B16)</f>
        <v>330235561.55000001</v>
      </c>
      <c r="C11" s="9">
        <f t="shared" ref="C11" si="0">+SUM(C12:C16)</f>
        <v>329458561.55000001</v>
      </c>
      <c r="D11" s="9">
        <f t="shared" ref="D11" si="1">+SUM(D12:D16)</f>
        <v>27378997.220000003</v>
      </c>
      <c r="E11" s="9">
        <f t="shared" ref="E11" si="2">+SUM(E12:E16)</f>
        <v>15768366.41</v>
      </c>
      <c r="F11" s="9">
        <f t="shared" ref="F11" si="3">+SUM(F12:F16)</f>
        <v>16559994.670000002</v>
      </c>
      <c r="G11" s="9">
        <f t="shared" ref="G11" si="4">+SUM(G12:G16)</f>
        <v>25707522.640000001</v>
      </c>
      <c r="H11" s="9">
        <f t="shared" ref="H11" si="5">+SUM(H12:H16)</f>
        <v>17165481.66</v>
      </c>
      <c r="I11" s="9">
        <f t="shared" ref="I11" si="6">+SUM(I12:I16)</f>
        <v>16777493.280000001</v>
      </c>
      <c r="J11" s="9">
        <f t="shared" ref="J11" si="7">+SUM(J12:J16)</f>
        <v>17020173.23</v>
      </c>
      <c r="K11" s="9">
        <f t="shared" ref="K11" si="8">+SUM(K12:K16)</f>
        <v>30051649.359999999</v>
      </c>
      <c r="L11" s="9">
        <f t="shared" ref="L11" si="9">+SUM(L12:L16)</f>
        <v>18299348.350000001</v>
      </c>
      <c r="M11" s="9">
        <f t="shared" ref="M11" si="10">+SUM(M12:M16)</f>
        <v>0</v>
      </c>
      <c r="N11" s="9">
        <f t="shared" ref="N11" si="11">+SUM(N12:N16)</f>
        <v>0</v>
      </c>
      <c r="O11" s="9">
        <f t="shared" ref="O11" si="12">+SUM(O12:O16)</f>
        <v>0</v>
      </c>
      <c r="P11" s="9">
        <f>+SUM(P12:P16)</f>
        <v>184729026.82000005</v>
      </c>
      <c r="Q11" s="10"/>
    </row>
    <row r="12" spans="1:17" x14ac:dyDescent="0.2">
      <c r="A12" s="11" t="s">
        <v>23</v>
      </c>
      <c r="B12" s="12">
        <v>189846016.76000002</v>
      </c>
      <c r="C12" s="12">
        <v>189846016.76000002</v>
      </c>
      <c r="D12" s="12">
        <v>12195811.210000001</v>
      </c>
      <c r="E12" s="12">
        <v>11897311.210000001</v>
      </c>
      <c r="F12" s="12">
        <v>12290336.360000001</v>
      </c>
      <c r="G12" s="12">
        <v>12568962.57</v>
      </c>
      <c r="H12" s="12">
        <v>12846811.210000001</v>
      </c>
      <c r="I12" s="12">
        <v>12760811.210000001</v>
      </c>
      <c r="J12" s="12">
        <v>13135331.210000001</v>
      </c>
      <c r="K12" s="12">
        <v>13200331.210000001</v>
      </c>
      <c r="L12" s="12">
        <v>13491015.460000001</v>
      </c>
      <c r="M12" s="12">
        <v>0</v>
      </c>
      <c r="N12" s="12">
        <v>0</v>
      </c>
      <c r="O12" s="12">
        <v>0</v>
      </c>
      <c r="P12" s="12">
        <f>+SUM(D12:O12)</f>
        <v>114386721.65000004</v>
      </c>
    </row>
    <row r="13" spans="1:17" x14ac:dyDescent="0.2">
      <c r="A13" s="11" t="s">
        <v>24</v>
      </c>
      <c r="B13" s="12">
        <v>71601664.99000001</v>
      </c>
      <c r="C13" s="12">
        <v>71601664.99000001</v>
      </c>
      <c r="D13" s="12">
        <v>1274976.04</v>
      </c>
      <c r="E13" s="12">
        <v>999759.19</v>
      </c>
      <c r="F13" s="12">
        <v>979869.65</v>
      </c>
      <c r="G13" s="12">
        <v>10776990.99</v>
      </c>
      <c r="H13" s="12">
        <v>1052973.07</v>
      </c>
      <c r="I13" s="12">
        <v>1096397.69</v>
      </c>
      <c r="J13" s="12">
        <v>1069515.8</v>
      </c>
      <c r="K13" s="12">
        <v>13842415.430000002</v>
      </c>
      <c r="L13" s="12">
        <v>1136143.9400000002</v>
      </c>
      <c r="M13" s="12">
        <v>0</v>
      </c>
      <c r="N13" s="12">
        <v>0</v>
      </c>
      <c r="O13" s="12">
        <v>0</v>
      </c>
      <c r="P13" s="12">
        <f t="shared" ref="P13:P16" si="13">+SUM(D13:O13)</f>
        <v>32229041.800000001</v>
      </c>
    </row>
    <row r="14" spans="1:17" x14ac:dyDescent="0.2">
      <c r="A14" s="11" t="s">
        <v>25</v>
      </c>
      <c r="B14" s="12">
        <v>18840000</v>
      </c>
      <c r="C14" s="12">
        <v>19624000</v>
      </c>
      <c r="D14" s="12">
        <v>950000</v>
      </c>
      <c r="E14" s="12">
        <v>1285000</v>
      </c>
      <c r="F14" s="12">
        <v>1685000</v>
      </c>
      <c r="G14" s="12">
        <v>735000</v>
      </c>
      <c r="H14" s="12">
        <v>1635000</v>
      </c>
      <c r="I14" s="12">
        <v>1285000</v>
      </c>
      <c r="J14" s="12">
        <v>1185000</v>
      </c>
      <c r="K14" s="12">
        <v>1335000</v>
      </c>
      <c r="L14" s="12">
        <v>2020750</v>
      </c>
      <c r="M14" s="12">
        <v>0</v>
      </c>
      <c r="N14" s="12">
        <v>0</v>
      </c>
      <c r="O14" s="12">
        <v>0</v>
      </c>
      <c r="P14" s="12">
        <f t="shared" si="13"/>
        <v>12115750</v>
      </c>
    </row>
    <row r="15" spans="1:17" x14ac:dyDescent="0.2">
      <c r="A15" s="11" t="s">
        <v>26</v>
      </c>
      <c r="B15" s="12">
        <v>27906306.420000002</v>
      </c>
      <c r="C15" s="12">
        <v>26345306.420000002</v>
      </c>
      <c r="D15" s="12">
        <v>11372219.210000001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11372219.210000001</v>
      </c>
    </row>
    <row r="16" spans="1:17" x14ac:dyDescent="0.2">
      <c r="A16" s="11" t="s">
        <v>27</v>
      </c>
      <c r="B16" s="12">
        <v>22041573.379999999</v>
      </c>
      <c r="C16" s="12">
        <v>22041573.379999999</v>
      </c>
      <c r="D16" s="12">
        <v>1585990.76</v>
      </c>
      <c r="E16" s="12">
        <v>1586296.01</v>
      </c>
      <c r="F16" s="12">
        <v>1604788.6600000001</v>
      </c>
      <c r="G16" s="12">
        <v>1626569.0799999998</v>
      </c>
      <c r="H16" s="12">
        <v>1630697.38</v>
      </c>
      <c r="I16" s="12">
        <v>1635284.38</v>
      </c>
      <c r="J16" s="12">
        <v>1630326.22</v>
      </c>
      <c r="K16" s="12">
        <v>1673902.72</v>
      </c>
      <c r="L16" s="12">
        <v>1651438.9500000002</v>
      </c>
      <c r="M16" s="12">
        <v>0</v>
      </c>
      <c r="N16" s="12">
        <v>0</v>
      </c>
      <c r="O16" s="12">
        <v>0</v>
      </c>
      <c r="P16" s="12">
        <f t="shared" si="13"/>
        <v>14625294.16</v>
      </c>
    </row>
    <row r="17" spans="1:17" ht="15" x14ac:dyDescent="0.25">
      <c r="A17" s="8" t="s">
        <v>28</v>
      </c>
      <c r="B17" s="9">
        <f>+SUM(B18:B26)</f>
        <v>86388083.960000008</v>
      </c>
      <c r="C17" s="9">
        <f t="shared" ref="C17" si="14">+SUM(C18:C26)</f>
        <v>87165083.960000008</v>
      </c>
      <c r="D17" s="9">
        <f t="shared" ref="D17" si="15">+SUM(D18:D26)</f>
        <v>3972558.3</v>
      </c>
      <c r="E17" s="9">
        <f t="shared" ref="E17" si="16">+SUM(E18:E26)</f>
        <v>4356788.8</v>
      </c>
      <c r="F17" s="9">
        <f t="shared" ref="F17" si="17">+SUM(F18:F26)</f>
        <v>4839927.38</v>
      </c>
      <c r="G17" s="9">
        <f t="shared" ref="G17" si="18">+SUM(G18:G26)</f>
        <v>3286678.3299999996</v>
      </c>
      <c r="H17" s="9">
        <f t="shared" ref="H17" si="19">+SUM(H18:H26)</f>
        <v>3879463.3</v>
      </c>
      <c r="I17" s="9">
        <f t="shared" ref="I17" si="20">+SUM(I18:I26)</f>
        <v>3042084.34</v>
      </c>
      <c r="J17" s="9">
        <f t="shared" ref="J17" si="21">+SUM(J18:J26)</f>
        <v>3642146.84</v>
      </c>
      <c r="K17" s="9">
        <f t="shared" ref="K17" si="22">+SUM(K18:K26)</f>
        <v>2970905.05</v>
      </c>
      <c r="L17" s="9">
        <f t="shared" ref="L17" si="23">+SUM(L18:L26)</f>
        <v>4388272.8999999994</v>
      </c>
      <c r="M17" s="9">
        <f t="shared" ref="M17" si="24">+SUM(M18:M26)</f>
        <v>0</v>
      </c>
      <c r="N17" s="9">
        <f t="shared" ref="N17" si="25">+SUM(N18:N26)</f>
        <v>0</v>
      </c>
      <c r="O17" s="9">
        <f t="shared" ref="O17" si="26">+SUM(O18:O26)</f>
        <v>0</v>
      </c>
      <c r="P17" s="9">
        <f>+SUM(P18:P26)</f>
        <v>34378825.239999995</v>
      </c>
      <c r="Q17" s="10"/>
    </row>
    <row r="18" spans="1:17" x14ac:dyDescent="0.2">
      <c r="A18" s="11" t="s">
        <v>29</v>
      </c>
      <c r="B18" s="12">
        <v>8947346.5899999999</v>
      </c>
      <c r="C18" s="12">
        <v>8947346.5899999999</v>
      </c>
      <c r="D18" s="12">
        <v>527649.66999999993</v>
      </c>
      <c r="E18" s="12">
        <v>385752.93999999994</v>
      </c>
      <c r="F18" s="12">
        <v>616512.14</v>
      </c>
      <c r="G18" s="12">
        <v>616820.52999999991</v>
      </c>
      <c r="H18" s="12">
        <v>543616.32999999996</v>
      </c>
      <c r="I18" s="12">
        <v>573147.92000000004</v>
      </c>
      <c r="J18" s="12">
        <v>421822.7</v>
      </c>
      <c r="K18" s="12">
        <v>996369.96000000008</v>
      </c>
      <c r="L18" s="12">
        <v>282730.83</v>
      </c>
      <c r="M18" s="12">
        <v>0</v>
      </c>
      <c r="N18" s="12">
        <v>0</v>
      </c>
      <c r="O18" s="12">
        <v>0</v>
      </c>
      <c r="P18" s="12">
        <f t="shared" ref="P18:P26" si="27">+SUM(D18:O18)</f>
        <v>4964423.0200000005</v>
      </c>
    </row>
    <row r="19" spans="1:17" x14ac:dyDescent="0.2">
      <c r="A19" s="11" t="s">
        <v>30</v>
      </c>
      <c r="B19" s="12">
        <v>4117210.35</v>
      </c>
      <c r="C19" s="12">
        <v>4117210.35</v>
      </c>
      <c r="D19" s="12">
        <v>410399.99</v>
      </c>
      <c r="E19" s="12">
        <v>35400</v>
      </c>
      <c r="F19" s="12">
        <v>35400</v>
      </c>
      <c r="G19" s="12">
        <v>35400</v>
      </c>
      <c r="H19" s="12">
        <v>410400</v>
      </c>
      <c r="I19" s="12">
        <v>127280.7</v>
      </c>
      <c r="J19" s="12">
        <v>118000</v>
      </c>
      <c r="K19" s="12">
        <v>481199.99</v>
      </c>
      <c r="L19" s="12">
        <v>35400</v>
      </c>
      <c r="M19" s="12">
        <v>0</v>
      </c>
      <c r="N19" s="12">
        <v>0</v>
      </c>
      <c r="O19" s="12">
        <v>0</v>
      </c>
      <c r="P19" s="12">
        <f t="shared" si="27"/>
        <v>1688880.68</v>
      </c>
    </row>
    <row r="20" spans="1:17" x14ac:dyDescent="0.2">
      <c r="A20" s="11" t="s">
        <v>31</v>
      </c>
      <c r="B20" s="12">
        <v>10749555.83</v>
      </c>
      <c r="C20" s="12">
        <v>10749555.83</v>
      </c>
      <c r="D20" s="12">
        <v>742780</v>
      </c>
      <c r="E20" s="12">
        <v>627285</v>
      </c>
      <c r="F20" s="12">
        <v>1114522.5</v>
      </c>
      <c r="G20" s="12">
        <v>529016.5</v>
      </c>
      <c r="H20" s="12">
        <v>542546.5</v>
      </c>
      <c r="I20" s="12">
        <v>232595</v>
      </c>
      <c r="J20" s="12">
        <v>373733.5</v>
      </c>
      <c r="K20" s="12">
        <v>121260</v>
      </c>
      <c r="L20" s="12">
        <v>1250552</v>
      </c>
      <c r="M20" s="12">
        <v>0</v>
      </c>
      <c r="N20" s="12">
        <v>0</v>
      </c>
      <c r="O20" s="12">
        <v>0</v>
      </c>
      <c r="P20" s="12">
        <f t="shared" si="27"/>
        <v>5534291</v>
      </c>
    </row>
    <row r="21" spans="1:17" x14ac:dyDescent="0.2">
      <c r="A21" s="11" t="s">
        <v>32</v>
      </c>
      <c r="B21" s="12">
        <v>8923300</v>
      </c>
      <c r="C21" s="12">
        <v>8923300</v>
      </c>
      <c r="D21" s="12">
        <v>172294</v>
      </c>
      <c r="E21" s="12">
        <v>490355</v>
      </c>
      <c r="F21" s="12">
        <v>363514.88</v>
      </c>
      <c r="G21" s="12">
        <v>567648.19999999995</v>
      </c>
      <c r="H21" s="12">
        <v>156419.92000000001</v>
      </c>
      <c r="I21" s="12">
        <v>94780</v>
      </c>
      <c r="J21" s="12">
        <v>539600</v>
      </c>
      <c r="K21" s="12">
        <v>118180</v>
      </c>
      <c r="L21" s="12">
        <v>40780</v>
      </c>
      <c r="M21" s="12">
        <v>0</v>
      </c>
      <c r="N21" s="12">
        <v>0</v>
      </c>
      <c r="O21" s="12">
        <v>0</v>
      </c>
      <c r="P21" s="12">
        <f t="shared" si="27"/>
        <v>2543572</v>
      </c>
    </row>
    <row r="22" spans="1:17" x14ac:dyDescent="0.2">
      <c r="A22" s="11" t="s">
        <v>33</v>
      </c>
      <c r="B22" s="12">
        <v>10141391.199999999</v>
      </c>
      <c r="C22" s="12">
        <v>10918391.199999999</v>
      </c>
      <c r="D22" s="12">
        <v>88107.6</v>
      </c>
      <c r="E22" s="12">
        <v>203418.31</v>
      </c>
      <c r="F22" s="12">
        <v>588870.54999999993</v>
      </c>
      <c r="G22" s="12">
        <v>139689.94</v>
      </c>
      <c r="H22" s="12">
        <v>7232</v>
      </c>
      <c r="I22" s="12">
        <v>0</v>
      </c>
      <c r="J22" s="12">
        <v>878703.36</v>
      </c>
      <c r="K22" s="12">
        <v>199229.75</v>
      </c>
      <c r="L22" s="12">
        <v>878064.84</v>
      </c>
      <c r="M22" s="12">
        <v>0</v>
      </c>
      <c r="N22" s="12">
        <v>0</v>
      </c>
      <c r="O22" s="12">
        <v>0</v>
      </c>
      <c r="P22" s="12">
        <f t="shared" si="27"/>
        <v>2983316.3499999996</v>
      </c>
    </row>
    <row r="23" spans="1:17" x14ac:dyDescent="0.2">
      <c r="A23" s="11" t="s">
        <v>34</v>
      </c>
      <c r="B23" s="12">
        <v>7981750.7799999993</v>
      </c>
      <c r="C23" s="12">
        <v>7981750.7799999993</v>
      </c>
      <c r="D23" s="12">
        <v>1590978</v>
      </c>
      <c r="E23" s="12">
        <v>296025.19</v>
      </c>
      <c r="F23" s="12">
        <v>282117.65000000002</v>
      </c>
      <c r="G23" s="12">
        <v>319323.28000000003</v>
      </c>
      <c r="H23" s="12">
        <v>391847.66</v>
      </c>
      <c r="I23" s="12">
        <v>354514.87</v>
      </c>
      <c r="J23" s="12">
        <v>356640.29</v>
      </c>
      <c r="K23" s="12">
        <v>405111.88</v>
      </c>
      <c r="L23" s="12">
        <v>355512.52</v>
      </c>
      <c r="M23" s="12">
        <v>0</v>
      </c>
      <c r="N23" s="12">
        <v>0</v>
      </c>
      <c r="O23" s="12">
        <v>0</v>
      </c>
      <c r="P23" s="12">
        <f t="shared" si="27"/>
        <v>4352071.34</v>
      </c>
    </row>
    <row r="24" spans="1:17" x14ac:dyDescent="0.2">
      <c r="A24" s="11" t="s">
        <v>35</v>
      </c>
      <c r="B24" s="12">
        <v>5395854.8899999997</v>
      </c>
      <c r="C24" s="12">
        <v>5395854.8899999997</v>
      </c>
      <c r="D24" s="12">
        <v>153907.01999999999</v>
      </c>
      <c r="E24" s="12">
        <v>355386.5</v>
      </c>
      <c r="F24" s="12">
        <v>478587.15</v>
      </c>
      <c r="G24" s="12">
        <v>159573.92000000001</v>
      </c>
      <c r="H24" s="12">
        <v>441374.14999999997</v>
      </c>
      <c r="I24" s="12">
        <v>213923.71</v>
      </c>
      <c r="J24" s="12">
        <v>320969.07</v>
      </c>
      <c r="K24" s="12">
        <v>61979.5</v>
      </c>
      <c r="L24" s="12">
        <v>208346.91999999998</v>
      </c>
      <c r="M24" s="12">
        <v>0</v>
      </c>
      <c r="N24" s="12">
        <v>0</v>
      </c>
      <c r="O24" s="12">
        <v>0</v>
      </c>
      <c r="P24" s="12">
        <f t="shared" si="27"/>
        <v>2394047.94</v>
      </c>
    </row>
    <row r="25" spans="1:17" x14ac:dyDescent="0.2">
      <c r="A25" s="11" t="s">
        <v>36</v>
      </c>
      <c r="B25" s="12">
        <v>15636098.82</v>
      </c>
      <c r="C25" s="12">
        <v>15636098.82</v>
      </c>
      <c r="D25" s="12">
        <v>166488.41999999998</v>
      </c>
      <c r="E25" s="12">
        <v>868029.9</v>
      </c>
      <c r="F25" s="12">
        <v>504716.01</v>
      </c>
      <c r="G25" s="12">
        <v>155141.56</v>
      </c>
      <c r="H25" s="12">
        <v>506133.96</v>
      </c>
      <c r="I25" s="12">
        <v>396387.72</v>
      </c>
      <c r="J25" s="12">
        <v>114015.2</v>
      </c>
      <c r="K25" s="12">
        <v>235968.91999999998</v>
      </c>
      <c r="L25" s="12">
        <v>881760.71000000008</v>
      </c>
      <c r="M25" s="12">
        <v>0</v>
      </c>
      <c r="N25" s="12">
        <v>0</v>
      </c>
      <c r="O25" s="12">
        <v>0</v>
      </c>
      <c r="P25" s="12">
        <f t="shared" si="27"/>
        <v>3828642.4000000004</v>
      </c>
    </row>
    <row r="26" spans="1:17" x14ac:dyDescent="0.2">
      <c r="A26" s="11" t="s">
        <v>37</v>
      </c>
      <c r="B26" s="12">
        <v>14495575.5</v>
      </c>
      <c r="C26" s="12">
        <v>14495575.5</v>
      </c>
      <c r="D26" s="12">
        <v>119953.60000000001</v>
      </c>
      <c r="E26" s="12">
        <v>1095135.96</v>
      </c>
      <c r="F26" s="12">
        <v>855686.5</v>
      </c>
      <c r="G26" s="12">
        <v>764064.4</v>
      </c>
      <c r="H26" s="12">
        <v>879892.78</v>
      </c>
      <c r="I26" s="12">
        <v>1049454.42</v>
      </c>
      <c r="J26" s="12">
        <v>518662.72</v>
      </c>
      <c r="K26" s="12">
        <v>351605.05</v>
      </c>
      <c r="L26" s="12">
        <v>455125.07999999996</v>
      </c>
      <c r="M26" s="12">
        <v>0</v>
      </c>
      <c r="N26" s="12">
        <v>0</v>
      </c>
      <c r="O26" s="12">
        <v>0</v>
      </c>
      <c r="P26" s="12">
        <f t="shared" si="27"/>
        <v>6089580.5099999998</v>
      </c>
    </row>
    <row r="27" spans="1:17" ht="15" x14ac:dyDescent="0.25">
      <c r="A27" s="8" t="s">
        <v>38</v>
      </c>
      <c r="B27" s="9">
        <f>+SUM(B28:B36)</f>
        <v>32295086.039999999</v>
      </c>
      <c r="C27" s="9">
        <f t="shared" ref="C27" si="28">+SUM(C28:C36)</f>
        <v>32295086.039999999</v>
      </c>
      <c r="D27" s="9">
        <f t="shared" ref="D27" si="29">+SUM(D28:D36)</f>
        <v>882469.25</v>
      </c>
      <c r="E27" s="9">
        <f t="shared" ref="E27" si="30">+SUM(E28:E36)</f>
        <v>1792528.7800000003</v>
      </c>
      <c r="F27" s="9">
        <f t="shared" ref="F27" si="31">+SUM(F28:F36)</f>
        <v>1761509.19</v>
      </c>
      <c r="G27" s="9">
        <f t="shared" ref="G27" si="32">+SUM(G28:G36)</f>
        <v>1470532.8600000003</v>
      </c>
      <c r="H27" s="9">
        <f t="shared" ref="H27" si="33">+SUM(H28:H36)</f>
        <v>2423328.0300000003</v>
      </c>
      <c r="I27" s="9">
        <f t="shared" ref="I27" si="34">+SUM(I28:I36)</f>
        <v>1389726.3499999999</v>
      </c>
      <c r="J27" s="9">
        <f t="shared" ref="J27" si="35">+SUM(J28:J36)</f>
        <v>1282115.3399999999</v>
      </c>
      <c r="K27" s="9">
        <f t="shared" ref="K27" si="36">+SUM(K28:K36)</f>
        <v>1588795.97</v>
      </c>
      <c r="L27" s="9">
        <f t="shared" ref="L27" si="37">+SUM(L28:L36)</f>
        <v>1246822.49</v>
      </c>
      <c r="M27" s="9">
        <f t="shared" ref="M27" si="38">+SUM(M28:M36)</f>
        <v>0</v>
      </c>
      <c r="N27" s="9">
        <f t="shared" ref="N27" si="39">+SUM(N28:N36)</f>
        <v>0</v>
      </c>
      <c r="O27" s="9">
        <f t="shared" ref="O27" si="40">+SUM(O28:O36)</f>
        <v>0</v>
      </c>
      <c r="P27" s="9">
        <f>+SUM(P28:P36)</f>
        <v>13837828.260000002</v>
      </c>
      <c r="Q27" s="10"/>
    </row>
    <row r="28" spans="1:17" x14ac:dyDescent="0.2">
      <c r="A28" s="11" t="s">
        <v>39</v>
      </c>
      <c r="B28" s="12">
        <v>3517079.67</v>
      </c>
      <c r="C28" s="12">
        <v>3517079.67</v>
      </c>
      <c r="D28" s="12">
        <v>69188.759999999995</v>
      </c>
      <c r="E28" s="12">
        <v>47054.239999999998</v>
      </c>
      <c r="F28" s="12">
        <v>231362.25</v>
      </c>
      <c r="G28" s="12">
        <v>214725.85</v>
      </c>
      <c r="H28" s="12">
        <v>118862.67</v>
      </c>
      <c r="I28" s="12">
        <v>30390.190000000002</v>
      </c>
      <c r="J28" s="12">
        <v>69124.11</v>
      </c>
      <c r="K28" s="12">
        <v>162959.64000000001</v>
      </c>
      <c r="L28" s="12">
        <v>108055.09999999999</v>
      </c>
      <c r="M28" s="12">
        <v>0</v>
      </c>
      <c r="N28" s="12">
        <v>0</v>
      </c>
      <c r="O28" s="12">
        <v>0</v>
      </c>
      <c r="P28" s="12">
        <f t="shared" ref="P28:P36" si="41">+SUM(D28:O28)</f>
        <v>1051722.81</v>
      </c>
    </row>
    <row r="29" spans="1:17" x14ac:dyDescent="0.2">
      <c r="A29" s="11" t="s">
        <v>40</v>
      </c>
      <c r="B29" s="12">
        <v>2047788</v>
      </c>
      <c r="C29" s="12">
        <v>2047788</v>
      </c>
      <c r="D29" s="12">
        <v>9000.02</v>
      </c>
      <c r="E29" s="12">
        <v>193525.9</v>
      </c>
      <c r="F29" s="12">
        <v>7646.4</v>
      </c>
      <c r="G29" s="12">
        <v>64140</v>
      </c>
      <c r="H29" s="12">
        <v>336087.29</v>
      </c>
      <c r="I29" s="12">
        <v>57584</v>
      </c>
      <c r="J29" s="12">
        <v>134713.24</v>
      </c>
      <c r="K29" s="12">
        <v>80744.05</v>
      </c>
      <c r="L29" s="12">
        <v>167515.16</v>
      </c>
      <c r="M29" s="12">
        <v>0</v>
      </c>
      <c r="N29" s="12">
        <v>0</v>
      </c>
      <c r="O29" s="12">
        <v>0</v>
      </c>
      <c r="P29" s="12">
        <f t="shared" si="41"/>
        <v>1050956.0599999998</v>
      </c>
    </row>
    <row r="30" spans="1:17" x14ac:dyDescent="0.2">
      <c r="A30" s="11" t="s">
        <v>41</v>
      </c>
      <c r="B30" s="12">
        <v>2972773.3899999997</v>
      </c>
      <c r="C30" s="12">
        <v>2972773.3899999997</v>
      </c>
      <c r="D30" s="12">
        <v>35833.270000000004</v>
      </c>
      <c r="E30" s="12">
        <v>367225.99</v>
      </c>
      <c r="F30" s="12">
        <v>121675.81000000001</v>
      </c>
      <c r="G30" s="12">
        <v>94523.94</v>
      </c>
      <c r="H30" s="12">
        <v>320955.79000000004</v>
      </c>
      <c r="I30" s="12">
        <v>245519.58000000002</v>
      </c>
      <c r="J30" s="12">
        <v>154892.97999999998</v>
      </c>
      <c r="K30" s="12">
        <v>342965.61</v>
      </c>
      <c r="L30" s="12">
        <v>78251.7</v>
      </c>
      <c r="M30" s="12">
        <v>0</v>
      </c>
      <c r="N30" s="12">
        <v>0</v>
      </c>
      <c r="O30" s="12">
        <v>0</v>
      </c>
      <c r="P30" s="12">
        <f t="shared" si="41"/>
        <v>1761844.6700000002</v>
      </c>
    </row>
    <row r="31" spans="1:17" x14ac:dyDescent="0.2">
      <c r="A31" s="11" t="s">
        <v>42</v>
      </c>
      <c r="B31" s="12">
        <v>437982.89</v>
      </c>
      <c r="C31" s="12">
        <v>437982.89</v>
      </c>
      <c r="D31" s="12">
        <v>54677.22</v>
      </c>
      <c r="E31" s="12">
        <v>3822.77</v>
      </c>
      <c r="F31" s="12">
        <v>101.64</v>
      </c>
      <c r="G31" s="12">
        <v>0</v>
      </c>
      <c r="H31" s="12">
        <v>0</v>
      </c>
      <c r="I31" s="12">
        <v>0</v>
      </c>
      <c r="J31" s="12">
        <v>31291.200000000001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89892.83</v>
      </c>
    </row>
    <row r="32" spans="1:17" x14ac:dyDescent="0.2">
      <c r="A32" s="11" t="s">
        <v>43</v>
      </c>
      <c r="B32" s="12">
        <v>1649566.67</v>
      </c>
      <c r="C32" s="12">
        <v>1649566.67</v>
      </c>
      <c r="D32" s="12">
        <v>33144.370000000003</v>
      </c>
      <c r="E32" s="12">
        <v>129555.74</v>
      </c>
      <c r="F32" s="12">
        <v>244153.52000000002</v>
      </c>
      <c r="G32" s="12">
        <v>72012.22</v>
      </c>
      <c r="H32" s="12">
        <v>187037.82</v>
      </c>
      <c r="I32" s="12">
        <v>223141.46000000002</v>
      </c>
      <c r="J32" s="12">
        <v>53609.35</v>
      </c>
      <c r="K32" s="12">
        <v>89790.92</v>
      </c>
      <c r="L32" s="12">
        <v>22955.58</v>
      </c>
      <c r="M32" s="12">
        <v>0</v>
      </c>
      <c r="N32" s="12">
        <v>0</v>
      </c>
      <c r="O32" s="12">
        <v>0</v>
      </c>
      <c r="P32" s="12">
        <f t="shared" si="41"/>
        <v>1055400.98</v>
      </c>
    </row>
    <row r="33" spans="1:17" x14ac:dyDescent="0.2">
      <c r="A33" s="11" t="s">
        <v>44</v>
      </c>
      <c r="B33" s="12">
        <v>810000</v>
      </c>
      <c r="C33" s="12">
        <v>810000</v>
      </c>
      <c r="D33" s="12">
        <v>256.60000000000002</v>
      </c>
      <c r="E33" s="12">
        <v>32039.91</v>
      </c>
      <c r="F33" s="12">
        <v>2535</v>
      </c>
      <c r="G33" s="12">
        <v>0</v>
      </c>
      <c r="H33" s="12">
        <v>41409.97</v>
      </c>
      <c r="I33" s="12">
        <v>25538.379999999997</v>
      </c>
      <c r="J33" s="12">
        <v>1245.97</v>
      </c>
      <c r="K33" s="12">
        <v>41317.21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144343.03999999998</v>
      </c>
    </row>
    <row r="34" spans="1:17" x14ac:dyDescent="0.2">
      <c r="A34" s="11" t="s">
        <v>45</v>
      </c>
      <c r="B34" s="12">
        <v>9318210.9199999999</v>
      </c>
      <c r="C34" s="12">
        <v>9318210.9199999999</v>
      </c>
      <c r="D34" s="12">
        <v>586346.02</v>
      </c>
      <c r="E34" s="12">
        <v>586983.46000000008</v>
      </c>
      <c r="F34" s="12">
        <v>823093.41999999993</v>
      </c>
      <c r="G34" s="12">
        <v>642656.9</v>
      </c>
      <c r="H34" s="12">
        <v>608669.61</v>
      </c>
      <c r="I34" s="12">
        <v>622906</v>
      </c>
      <c r="J34" s="12">
        <v>762673.58000000007</v>
      </c>
      <c r="K34" s="12">
        <v>667626.11</v>
      </c>
      <c r="L34" s="12">
        <v>524007</v>
      </c>
      <c r="M34" s="12">
        <v>0</v>
      </c>
      <c r="N34" s="12">
        <v>0</v>
      </c>
      <c r="O34" s="12">
        <v>0</v>
      </c>
      <c r="P34" s="12">
        <f t="shared" si="41"/>
        <v>5824962.1000000006</v>
      </c>
    </row>
    <row r="35" spans="1:17" x14ac:dyDescent="0.2">
      <c r="A35" s="11" t="s">
        <v>46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0</v>
      </c>
    </row>
    <row r="36" spans="1:17" x14ac:dyDescent="0.2">
      <c r="A36" s="11" t="s">
        <v>47</v>
      </c>
      <c r="B36" s="12">
        <v>11541684.5</v>
      </c>
      <c r="C36" s="12">
        <v>11541684.5</v>
      </c>
      <c r="D36" s="12">
        <v>94022.989999999991</v>
      </c>
      <c r="E36" s="12">
        <v>432320.76999999996</v>
      </c>
      <c r="F36" s="12">
        <v>330941.15000000002</v>
      </c>
      <c r="G36" s="12">
        <v>382473.95000000007</v>
      </c>
      <c r="H36" s="12">
        <v>810304.88000000012</v>
      </c>
      <c r="I36" s="12">
        <v>184646.74000000002</v>
      </c>
      <c r="J36" s="12">
        <v>74564.91</v>
      </c>
      <c r="K36" s="12">
        <v>203392.43</v>
      </c>
      <c r="L36" s="12">
        <v>346037.94999999995</v>
      </c>
      <c r="M36" s="12">
        <v>0</v>
      </c>
      <c r="N36" s="12">
        <v>0</v>
      </c>
      <c r="O36" s="12">
        <v>0</v>
      </c>
      <c r="P36" s="12">
        <f t="shared" si="41"/>
        <v>2858705.7700000005</v>
      </c>
    </row>
    <row r="37" spans="1:17" ht="15" x14ac:dyDescent="0.25">
      <c r="A37" s="8" t="s">
        <v>48</v>
      </c>
      <c r="B37" s="9">
        <f>+SUM(B38:B45)</f>
        <v>13113294.58</v>
      </c>
      <c r="C37" s="9">
        <f t="shared" ref="C37" si="42">+SUM(C38:C45)</f>
        <v>12113294.58</v>
      </c>
      <c r="D37" s="9">
        <f t="shared" ref="D37" si="43">+SUM(D38:D45)</f>
        <v>702600</v>
      </c>
      <c r="E37" s="9">
        <f t="shared" ref="E37" si="44">+SUM(E38:E45)</f>
        <v>702000</v>
      </c>
      <c r="F37" s="9">
        <f t="shared" ref="F37" si="45">+SUM(F38:F45)</f>
        <v>697000</v>
      </c>
      <c r="G37" s="9">
        <f t="shared" ref="G37" si="46">+SUM(G38:G45)</f>
        <v>721000</v>
      </c>
      <c r="H37" s="9">
        <f t="shared" ref="H37" si="47">+SUM(H38:H45)</f>
        <v>687000</v>
      </c>
      <c r="I37" s="9">
        <f t="shared" ref="I37" si="48">+SUM(I38:I45)</f>
        <v>687000</v>
      </c>
      <c r="J37" s="9">
        <f t="shared" ref="J37" si="49">+SUM(J38:J45)</f>
        <v>670800</v>
      </c>
      <c r="K37" s="9">
        <f t="shared" ref="K37" si="50">+SUM(K38:K45)</f>
        <v>664800</v>
      </c>
      <c r="L37" s="9">
        <f t="shared" ref="L37" si="51">+SUM(L38:L45)</f>
        <v>667200</v>
      </c>
      <c r="M37" s="9">
        <f t="shared" ref="M37" si="52">+SUM(M38:M45)</f>
        <v>0</v>
      </c>
      <c r="N37" s="9">
        <f t="shared" ref="N37" si="53">+SUM(N38:N45)</f>
        <v>0</v>
      </c>
      <c r="O37" s="9">
        <f t="shared" ref="O37" si="54">+SUM(O38:O45)</f>
        <v>0</v>
      </c>
      <c r="P37" s="9">
        <f>+SUM(P38:P52)</f>
        <v>6199400</v>
      </c>
      <c r="Q37" s="10"/>
    </row>
    <row r="38" spans="1:17" x14ac:dyDescent="0.2">
      <c r="A38" s="11" t="s">
        <v>49</v>
      </c>
      <c r="B38" s="12">
        <v>4258224.58</v>
      </c>
      <c r="C38" s="12">
        <v>3258224.5799999996</v>
      </c>
      <c r="D38" s="12">
        <v>0</v>
      </c>
      <c r="E38" s="12">
        <v>0</v>
      </c>
      <c r="F38" s="12">
        <v>10000</v>
      </c>
      <c r="G38" s="12">
        <v>34000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ref="P38:P52" si="55">+SUM(D38:O38)</f>
        <v>44000</v>
      </c>
    </row>
    <row r="39" spans="1:17" x14ac:dyDescent="0.2">
      <c r="A39" s="11" t="s">
        <v>50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">
      <c r="A40" s="11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">
      <c r="A41" s="11" t="s">
        <v>52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">
      <c r="A42" s="11" t="s">
        <v>53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">
      <c r="A43" s="11" t="s">
        <v>54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0</v>
      </c>
    </row>
    <row r="44" spans="1:17" x14ac:dyDescent="0.2">
      <c r="A44" s="11" t="s">
        <v>55</v>
      </c>
      <c r="B44" s="12">
        <v>8855070</v>
      </c>
      <c r="C44" s="12">
        <v>8855070</v>
      </c>
      <c r="D44" s="12">
        <v>702600</v>
      </c>
      <c r="E44" s="12">
        <v>702000</v>
      </c>
      <c r="F44" s="12">
        <v>687000</v>
      </c>
      <c r="G44" s="12">
        <v>687000</v>
      </c>
      <c r="H44" s="12">
        <v>687000</v>
      </c>
      <c r="I44" s="12">
        <v>687000</v>
      </c>
      <c r="J44" s="12">
        <v>670800</v>
      </c>
      <c r="K44" s="12">
        <v>664800</v>
      </c>
      <c r="L44" s="12">
        <v>667200</v>
      </c>
      <c r="M44" s="12">
        <v>0</v>
      </c>
      <c r="N44" s="12">
        <v>0</v>
      </c>
      <c r="O44" s="12">
        <v>0</v>
      </c>
      <c r="P44" s="12">
        <f t="shared" si="55"/>
        <v>6155400</v>
      </c>
    </row>
    <row r="45" spans="1:17" x14ac:dyDescent="0.2">
      <c r="A45" s="11" t="s">
        <v>56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55"/>
        <v>0</v>
      </c>
    </row>
    <row r="46" spans="1:17" ht="15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f t="shared" si="55"/>
        <v>0</v>
      </c>
    </row>
    <row r="47" spans="1:17" x14ac:dyDescent="0.2">
      <c r="A47" s="11" t="s">
        <v>58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">
      <c r="A48" s="11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">
      <c r="A49" s="11" t="s">
        <v>60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">
      <c r="A50" s="11" t="s">
        <v>61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">
      <c r="A51" s="11" t="s">
        <v>62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">
      <c r="A52" s="11" t="s">
        <v>63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55"/>
        <v>0</v>
      </c>
    </row>
    <row r="53" spans="1:16" ht="15" x14ac:dyDescent="0.25">
      <c r="A53" s="8" t="s">
        <v>64</v>
      </c>
      <c r="B53" s="9">
        <f>+SUM(B54:B62)</f>
        <v>42169968.399999999</v>
      </c>
      <c r="C53" s="9">
        <f t="shared" ref="C53" si="56">+SUM(C54:C62)</f>
        <v>43169968.399999999</v>
      </c>
      <c r="D53" s="9">
        <f t="shared" ref="D53" si="57">+SUM(D54:D62)</f>
        <v>0</v>
      </c>
      <c r="E53" s="9">
        <f t="shared" ref="E53" si="58">+SUM(E54:E62)</f>
        <v>1579573.57</v>
      </c>
      <c r="F53" s="9">
        <f t="shared" ref="F53" si="59">+SUM(F54:F62)</f>
        <v>186860.53</v>
      </c>
      <c r="G53" s="9">
        <f t="shared" ref="G53" si="60">+SUM(G54:G62)</f>
        <v>356747</v>
      </c>
      <c r="H53" s="9">
        <f t="shared" ref="H53" si="61">+SUM(H54:H62)</f>
        <v>123142.44</v>
      </c>
      <c r="I53" s="9">
        <f t="shared" ref="I53" si="62">+SUM(I54:I62)</f>
        <v>616456.86</v>
      </c>
      <c r="J53" s="9">
        <f t="shared" ref="J53" si="63">+SUM(J54:J62)</f>
        <v>18979.97</v>
      </c>
      <c r="K53" s="9">
        <f t="shared" ref="K53" si="64">+SUM(K54:K62)</f>
        <v>161357.07999999999</v>
      </c>
      <c r="L53" s="9">
        <f t="shared" ref="L53" si="65">+SUM(L54:L62)</f>
        <v>1497785.8</v>
      </c>
      <c r="M53" s="9">
        <f t="shared" ref="M53" si="66">+SUM(M54:M62)</f>
        <v>0</v>
      </c>
      <c r="N53" s="9">
        <f t="shared" ref="N53" si="67">+SUM(N54:N62)</f>
        <v>0</v>
      </c>
      <c r="O53" s="9">
        <f t="shared" ref="O53" si="68">+SUM(O54:O62)</f>
        <v>0</v>
      </c>
      <c r="P53" s="9">
        <f>+SUM(P54:P62)</f>
        <v>4540903.2500000009</v>
      </c>
    </row>
    <row r="54" spans="1:16" x14ac:dyDescent="0.2">
      <c r="A54" s="11" t="s">
        <v>65</v>
      </c>
      <c r="B54" s="12">
        <v>17849000</v>
      </c>
      <c r="C54" s="12">
        <v>25719388.399999999</v>
      </c>
      <c r="D54" s="12">
        <v>0</v>
      </c>
      <c r="E54" s="12">
        <v>1081822.76</v>
      </c>
      <c r="F54" s="12">
        <v>23839.99</v>
      </c>
      <c r="G54" s="12">
        <v>356747</v>
      </c>
      <c r="H54" s="12">
        <v>51695.8</v>
      </c>
      <c r="I54" s="12">
        <v>587456.86</v>
      </c>
      <c r="J54" s="12">
        <v>18979.97</v>
      </c>
      <c r="K54" s="12">
        <v>137816.07999999999</v>
      </c>
      <c r="L54" s="12">
        <v>1497785.8</v>
      </c>
      <c r="M54" s="12">
        <v>0</v>
      </c>
      <c r="N54" s="12">
        <v>0</v>
      </c>
      <c r="O54" s="12">
        <v>0</v>
      </c>
      <c r="P54" s="12">
        <f t="shared" ref="P54:P62" si="69">+SUM(D54:O54)</f>
        <v>3756144.2600000007</v>
      </c>
    </row>
    <row r="55" spans="1:16" x14ac:dyDescent="0.2">
      <c r="A55" s="11" t="s">
        <v>66</v>
      </c>
      <c r="B55" s="12">
        <v>2100000</v>
      </c>
      <c r="C55" s="12">
        <v>2100000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">
      <c r="A56" s="11" t="s">
        <v>67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">
      <c r="A57" s="11" t="s">
        <v>68</v>
      </c>
      <c r="B57" s="12">
        <v>15682388.4</v>
      </c>
      <c r="C57" s="12">
        <v>7812000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0</v>
      </c>
    </row>
    <row r="58" spans="1:16" x14ac:dyDescent="0.2">
      <c r="A58" s="11" t="s">
        <v>69</v>
      </c>
      <c r="B58" s="12">
        <v>6538580</v>
      </c>
      <c r="C58" s="12">
        <v>7538580</v>
      </c>
      <c r="D58" s="12">
        <v>0</v>
      </c>
      <c r="E58" s="12">
        <v>497750.81</v>
      </c>
      <c r="F58" s="12">
        <v>163020.54</v>
      </c>
      <c r="G58" s="12">
        <v>0</v>
      </c>
      <c r="H58" s="12">
        <v>71446.64</v>
      </c>
      <c r="I58" s="12">
        <v>29000</v>
      </c>
      <c r="J58" s="12">
        <v>0</v>
      </c>
      <c r="K58" s="12">
        <v>23541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784758.99</v>
      </c>
    </row>
    <row r="59" spans="1:16" x14ac:dyDescent="0.2">
      <c r="A59" s="11" t="s">
        <v>70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">
      <c r="A60" s="11" t="s">
        <v>71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">
      <c r="A61" s="11" t="s">
        <v>72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">
      <c r="A62" s="11" t="s">
        <v>73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69"/>
        <v>0</v>
      </c>
    </row>
    <row r="63" spans="1:16" ht="15" x14ac:dyDescent="0.25">
      <c r="A63" s="8" t="s">
        <v>74</v>
      </c>
      <c r="B63" s="9">
        <f>+SUM(B64:B67)</f>
        <v>10174271.220000001</v>
      </c>
      <c r="C63" s="9">
        <f t="shared" ref="C63" si="70">+SUM(C64:C67)</f>
        <v>10174271.220000001</v>
      </c>
      <c r="D63" s="9">
        <f t="shared" ref="D63" si="71">+SUM(D64:D67)</f>
        <v>0</v>
      </c>
      <c r="E63" s="9">
        <f t="shared" ref="E63" si="72">+SUM(E64:E67)</f>
        <v>0</v>
      </c>
      <c r="F63" s="9">
        <f t="shared" ref="F63" si="73">+SUM(F64:F67)</f>
        <v>0</v>
      </c>
      <c r="G63" s="9">
        <f t="shared" ref="G63" si="74">+SUM(G64:G67)</f>
        <v>0</v>
      </c>
      <c r="H63" s="9">
        <f t="shared" ref="H63" si="75">+SUM(H64:H67)</f>
        <v>0</v>
      </c>
      <c r="I63" s="9">
        <f t="shared" ref="I63" si="76">+SUM(I64:I67)</f>
        <v>0</v>
      </c>
      <c r="J63" s="9">
        <f t="shared" ref="J63" si="77">+SUM(J64:J67)</f>
        <v>0</v>
      </c>
      <c r="K63" s="9">
        <f t="shared" ref="K63" si="78">+SUM(K64:K67)</f>
        <v>0</v>
      </c>
      <c r="L63" s="9"/>
      <c r="M63" s="9"/>
      <c r="N63" s="9"/>
      <c r="O63" s="9"/>
      <c r="P63" s="9">
        <f>+SUM(P64:P67)</f>
        <v>0</v>
      </c>
    </row>
    <row r="64" spans="1:16" x14ac:dyDescent="0.2">
      <c r="A64" s="11" t="s">
        <v>75</v>
      </c>
      <c r="B64" s="12">
        <v>10174271.220000001</v>
      </c>
      <c r="C64" s="12">
        <v>10174271.220000001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ref="P64:P67" si="79">SUM(D64:O64)</f>
        <v>0</v>
      </c>
    </row>
    <row r="65" spans="1:16" x14ac:dyDescent="0.2">
      <c r="A65" s="11" t="s">
        <v>76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">
      <c r="A66" s="11" t="s">
        <v>77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">
      <c r="A67" s="11" t="s">
        <v>78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79"/>
        <v>0</v>
      </c>
    </row>
    <row r="68" spans="1:16" ht="15" x14ac:dyDescent="0.25">
      <c r="A68" s="8" t="s">
        <v>79</v>
      </c>
      <c r="B68" s="9">
        <f>+SUM(B69:B70)</f>
        <v>0</v>
      </c>
      <c r="C68" s="9">
        <f t="shared" ref="C68" si="80">+SUM(C69:C70)</f>
        <v>0</v>
      </c>
      <c r="D68" s="9">
        <f t="shared" ref="D68" si="81">+SUM(D69:D70)</f>
        <v>0</v>
      </c>
      <c r="E68" s="9">
        <f t="shared" ref="E68" si="82">+SUM(E69:E70)</f>
        <v>0</v>
      </c>
      <c r="F68" s="9">
        <f t="shared" ref="F68" si="83">+SUM(F69:F70)</f>
        <v>0</v>
      </c>
      <c r="G68" s="9">
        <f t="shared" ref="G68" si="84">+SUM(G69:G70)</f>
        <v>0</v>
      </c>
      <c r="H68" s="9">
        <f t="shared" ref="H68" si="85">+SUM(H69:H70)</f>
        <v>0</v>
      </c>
      <c r="I68" s="9">
        <f t="shared" ref="I68" si="86">+SUM(I69:I70)</f>
        <v>0</v>
      </c>
      <c r="J68" s="9">
        <f t="shared" ref="J68" si="87">+SUM(J69:J70)</f>
        <v>0</v>
      </c>
      <c r="K68" s="9">
        <f t="shared" ref="K68" si="88">+SUM(K69:K70)</f>
        <v>0</v>
      </c>
      <c r="L68" s="9">
        <f t="shared" ref="L68" si="89">+SUM(L69:L70)</f>
        <v>0</v>
      </c>
      <c r="M68" s="9">
        <f t="shared" ref="M68" si="90">+SUM(M69:M70)</f>
        <v>0</v>
      </c>
      <c r="N68" s="9">
        <f t="shared" ref="N68" si="91">+SUM(N69:N70)</f>
        <v>0</v>
      </c>
      <c r="O68" s="9">
        <f t="shared" ref="O68" si="92">+SUM(O69:O70)</f>
        <v>0</v>
      </c>
      <c r="P68" s="9">
        <f t="shared" ref="P68" si="93">+SUM(P69:P70)</f>
        <v>0</v>
      </c>
    </row>
    <row r="69" spans="1:16" x14ac:dyDescent="0.2">
      <c r="A69" s="11" t="s">
        <v>80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 t="shared" ref="P69:P70" si="94">SUM(D69:O69)</f>
        <v>0</v>
      </c>
    </row>
    <row r="70" spans="1:16" x14ac:dyDescent="0.2">
      <c r="A70" s="11" t="s">
        <v>81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 t="shared" si="94"/>
        <v>0</v>
      </c>
    </row>
    <row r="71" spans="1:16" ht="15" x14ac:dyDescent="0.25">
      <c r="A71" s="8" t="s">
        <v>82</v>
      </c>
      <c r="B71" s="9">
        <f>+SUM(B72:B74)</f>
        <v>0</v>
      </c>
      <c r="C71" s="9">
        <f t="shared" ref="C71" si="95">+SUM(C72:C74)</f>
        <v>0</v>
      </c>
      <c r="D71" s="9">
        <f t="shared" ref="D71" si="96">+SUM(D72:D74)</f>
        <v>0</v>
      </c>
      <c r="E71" s="9">
        <f t="shared" ref="E71" si="97">+SUM(E72:E74)</f>
        <v>0</v>
      </c>
      <c r="F71" s="9">
        <f t="shared" ref="F71" si="98">+SUM(F72:F74)</f>
        <v>0</v>
      </c>
      <c r="G71" s="9">
        <f t="shared" ref="G71" si="99">+SUM(G72:G74)</f>
        <v>0</v>
      </c>
      <c r="H71" s="9">
        <f t="shared" ref="H71" si="100">+SUM(H72:H74)</f>
        <v>0</v>
      </c>
      <c r="I71" s="9">
        <f t="shared" ref="I71" si="101">+SUM(I72:I74)</f>
        <v>0</v>
      </c>
      <c r="J71" s="9">
        <f t="shared" ref="J71" si="102">+SUM(J72:J74)</f>
        <v>0</v>
      </c>
      <c r="K71" s="9">
        <f t="shared" ref="K71" si="103">+SUM(K72:K74)</f>
        <v>0</v>
      </c>
      <c r="L71" s="9">
        <f t="shared" ref="L71" si="104">+SUM(L72:L74)</f>
        <v>0</v>
      </c>
      <c r="M71" s="9">
        <f t="shared" ref="M71" si="105">+SUM(M72:M74)</f>
        <v>0</v>
      </c>
      <c r="N71" s="9">
        <f t="shared" ref="N71" si="106">+SUM(N72:N74)</f>
        <v>0</v>
      </c>
      <c r="O71" s="9">
        <f t="shared" ref="O71" si="107">+SUM(O72:O74)</f>
        <v>0</v>
      </c>
      <c r="P71" s="9">
        <f t="shared" ref="P71" si="108">+SUM(P72:P74)</f>
        <v>0</v>
      </c>
    </row>
    <row r="72" spans="1:16" x14ac:dyDescent="0.2">
      <c r="A72" s="11" t="s">
        <v>83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f t="shared" ref="P72:P74" si="109">SUM(D72:O72)</f>
        <v>0</v>
      </c>
    </row>
    <row r="73" spans="1:16" x14ac:dyDescent="0.2">
      <c r="A73" s="11" t="s">
        <v>84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109"/>
        <v>0</v>
      </c>
    </row>
    <row r="74" spans="1:16" x14ac:dyDescent="0.2">
      <c r="A74" s="11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 t="shared" si="109"/>
        <v>0</v>
      </c>
    </row>
    <row r="75" spans="1:16" x14ac:dyDescent="0.2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x14ac:dyDescent="0.2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x14ac:dyDescent="0.2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x14ac:dyDescent="0.2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x14ac:dyDescent="0.2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27.75" x14ac:dyDescent="0.2">
      <c r="A80" s="23" t="s">
        <v>0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ht="20.25" x14ac:dyDescent="0.2">
      <c r="A81" s="25" t="s">
        <v>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18" x14ac:dyDescent="0.2">
      <c r="A82" s="30">
        <f>+A5</f>
        <v>2022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15" x14ac:dyDescent="0.2">
      <c r="A83" s="32" t="s">
        <v>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ht="15" x14ac:dyDescent="0.2">
      <c r="A84" s="19" t="s">
        <v>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15" x14ac:dyDescent="0.2">
      <c r="A85" s="27" t="s">
        <v>4</v>
      </c>
      <c r="B85" s="28" t="s">
        <v>5</v>
      </c>
      <c r="C85" s="28" t="s">
        <v>6</v>
      </c>
      <c r="D85" s="20" t="s">
        <v>7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</row>
    <row r="86" spans="1:16" ht="15" x14ac:dyDescent="0.25">
      <c r="A86" s="27"/>
      <c r="B86" s="29"/>
      <c r="C86" s="29"/>
      <c r="D86" s="4" t="s">
        <v>8</v>
      </c>
      <c r="E86" s="4" t="s">
        <v>9</v>
      </c>
      <c r="F86" s="4" t="s">
        <v>10</v>
      </c>
      <c r="G86" s="4" t="s">
        <v>11</v>
      </c>
      <c r="H86" s="5" t="s">
        <v>12</v>
      </c>
      <c r="I86" s="4" t="s">
        <v>13</v>
      </c>
      <c r="J86" s="5" t="s">
        <v>14</v>
      </c>
      <c r="K86" s="4" t="s">
        <v>15</v>
      </c>
      <c r="L86" s="4" t="s">
        <v>16</v>
      </c>
      <c r="M86" s="4" t="s">
        <v>17</v>
      </c>
      <c r="N86" s="4" t="s">
        <v>18</v>
      </c>
      <c r="O86" s="5" t="s">
        <v>19</v>
      </c>
      <c r="P86" s="4" t="s">
        <v>20</v>
      </c>
    </row>
    <row r="87" spans="1:16" ht="15" x14ac:dyDescent="0.25">
      <c r="A87" s="6" t="s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5" x14ac:dyDescent="0.25">
      <c r="A88" s="8" t="s">
        <v>87</v>
      </c>
      <c r="B88" s="9">
        <f>+SUM(B89:B90)</f>
        <v>0</v>
      </c>
      <c r="C88" s="9">
        <f t="shared" ref="C88" si="110">+SUM(C89:C90)</f>
        <v>0</v>
      </c>
      <c r="D88" s="9">
        <f t="shared" ref="D88" si="111">+SUM(D89:D90)</f>
        <v>0</v>
      </c>
      <c r="E88" s="9">
        <f t="shared" ref="E88" si="112">+SUM(E89:E90)</f>
        <v>0</v>
      </c>
      <c r="F88" s="9">
        <f t="shared" ref="F88" si="113">+SUM(F89:F90)</f>
        <v>0</v>
      </c>
      <c r="G88" s="9">
        <f t="shared" ref="G88" si="114">+SUM(G89:G90)</f>
        <v>0</v>
      </c>
      <c r="H88" s="9">
        <f t="shared" ref="H88" si="115">+SUM(H89:H90)</f>
        <v>0</v>
      </c>
      <c r="I88" s="9">
        <f t="shared" ref="I88" si="116">+SUM(I89:I90)</f>
        <v>0</v>
      </c>
      <c r="J88" s="9">
        <f t="shared" ref="J88" si="117">+SUM(J89:J90)</f>
        <v>0</v>
      </c>
      <c r="K88" s="9">
        <f t="shared" ref="K88" si="118">+SUM(K89:K90)</f>
        <v>0</v>
      </c>
      <c r="L88" s="9">
        <f t="shared" ref="L88" si="119">+SUM(L89:L90)</f>
        <v>0</v>
      </c>
      <c r="M88" s="9">
        <f t="shared" ref="M88" si="120">+SUM(M89:M90)</f>
        <v>0</v>
      </c>
      <c r="N88" s="9">
        <f t="shared" ref="N88" si="121">+SUM(N89:N90)</f>
        <v>0</v>
      </c>
      <c r="O88" s="9">
        <f t="shared" ref="O88" si="122">+SUM(O89:O90)</f>
        <v>0</v>
      </c>
      <c r="P88" s="9">
        <f t="shared" ref="P88" si="123">+SUM(P89:P90)</f>
        <v>0</v>
      </c>
    </row>
    <row r="89" spans="1:16" x14ac:dyDescent="0.2">
      <c r="A89" s="11" t="s">
        <v>88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0" si="124">SUM(D89:O89)</f>
        <v>0</v>
      </c>
    </row>
    <row r="90" spans="1:16" x14ac:dyDescent="0.2">
      <c r="A90" s="11" t="s">
        <v>89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24"/>
        <v>0</v>
      </c>
    </row>
    <row r="91" spans="1:16" ht="15" x14ac:dyDescent="0.25">
      <c r="A91" s="8" t="s">
        <v>90</v>
      </c>
      <c r="B91" s="9">
        <f>+SUM(B92:B93)</f>
        <v>0</v>
      </c>
      <c r="C91" s="9">
        <f t="shared" ref="C91" si="125">+SUM(C92:C93)</f>
        <v>0</v>
      </c>
      <c r="D91" s="9">
        <f t="shared" ref="D91" si="126">+SUM(D92:D93)</f>
        <v>0</v>
      </c>
      <c r="E91" s="9">
        <f t="shared" ref="E91" si="127">+SUM(E92:E93)</f>
        <v>0</v>
      </c>
      <c r="F91" s="9">
        <f t="shared" ref="F91" si="128">+SUM(F92:F93)</f>
        <v>0</v>
      </c>
      <c r="G91" s="9">
        <f t="shared" ref="G91" si="129">+SUM(G92:G93)</f>
        <v>0</v>
      </c>
      <c r="H91" s="9">
        <f t="shared" ref="H91" si="130">+SUM(H92:H93)</f>
        <v>0</v>
      </c>
      <c r="I91" s="9">
        <f t="shared" ref="I91" si="131">+SUM(I92:I93)</f>
        <v>0</v>
      </c>
      <c r="J91" s="9">
        <f t="shared" ref="J91" si="132">+SUM(J92:J93)</f>
        <v>0</v>
      </c>
      <c r="K91" s="9">
        <f t="shared" ref="K91" si="133">+SUM(K92:K93)</f>
        <v>0</v>
      </c>
      <c r="L91" s="9">
        <f t="shared" ref="L91" si="134">+SUM(L92:L93)</f>
        <v>0</v>
      </c>
      <c r="M91" s="9">
        <f t="shared" ref="M91" si="135">+SUM(M92:M93)</f>
        <v>0</v>
      </c>
      <c r="N91" s="9">
        <f t="shared" ref="N91" si="136">+SUM(N92:N93)</f>
        <v>0</v>
      </c>
      <c r="O91" s="9">
        <f t="shared" ref="O91" si="137">+SUM(O92:O93)</f>
        <v>0</v>
      </c>
      <c r="P91" s="9">
        <f t="shared" ref="P91" si="138">+SUM(P92:P93)</f>
        <v>0</v>
      </c>
    </row>
    <row r="92" spans="1:16" x14ac:dyDescent="0.2">
      <c r="A92" s="11" t="s">
        <v>91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ref="P92:P93" si="139">SUM(D92:O92)</f>
        <v>0</v>
      </c>
    </row>
    <row r="93" spans="1:16" x14ac:dyDescent="0.2">
      <c r="A93" s="11" t="s">
        <v>92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139"/>
        <v>0</v>
      </c>
    </row>
    <row r="94" spans="1:16" ht="15" x14ac:dyDescent="0.25">
      <c r="A94" s="8" t="s">
        <v>93</v>
      </c>
      <c r="B94" s="9">
        <f>+B95</f>
        <v>0</v>
      </c>
      <c r="C94" s="9">
        <f t="shared" ref="C94" si="140">+C95</f>
        <v>0</v>
      </c>
      <c r="D94" s="9">
        <f t="shared" ref="D94" si="141">+D95</f>
        <v>0</v>
      </c>
      <c r="E94" s="9">
        <f t="shared" ref="E94" si="142">+E95</f>
        <v>0</v>
      </c>
      <c r="F94" s="9">
        <f t="shared" ref="F94" si="143">+F95</f>
        <v>0</v>
      </c>
      <c r="G94" s="9">
        <f t="shared" ref="G94" si="144">+G95</f>
        <v>0</v>
      </c>
      <c r="H94" s="9">
        <f t="shared" ref="H94" si="145">+H95</f>
        <v>0</v>
      </c>
      <c r="I94" s="9">
        <f t="shared" ref="I94" si="146">+I95</f>
        <v>0</v>
      </c>
      <c r="J94" s="9">
        <f t="shared" ref="J94" si="147">+J95</f>
        <v>0</v>
      </c>
      <c r="K94" s="9">
        <f t="shared" ref="K94" si="148">+K95</f>
        <v>0</v>
      </c>
      <c r="L94" s="9">
        <f t="shared" ref="L94" si="149">+L95</f>
        <v>0</v>
      </c>
      <c r="M94" s="9">
        <f t="shared" ref="M94" si="150">+M95</f>
        <v>0</v>
      </c>
      <c r="N94" s="9">
        <f t="shared" ref="N94" si="151">+N95</f>
        <v>0</v>
      </c>
      <c r="O94" s="9">
        <f t="shared" ref="O94" si="152">+O95</f>
        <v>0</v>
      </c>
      <c r="P94" s="9">
        <f t="shared" ref="P94" si="153">+P95</f>
        <v>0</v>
      </c>
    </row>
    <row r="95" spans="1:16" x14ac:dyDescent="0.2">
      <c r="A95" s="11" t="s">
        <v>94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>SUM(D95:O95)</f>
        <v>0</v>
      </c>
    </row>
    <row r="96" spans="1:16" s="16" customFormat="1" ht="15" x14ac:dyDescent="0.25">
      <c r="A96" s="14" t="s">
        <v>95</v>
      </c>
      <c r="B96" s="15">
        <f t="shared" ref="B96:P96" si="154">+B11+B17+B27+B37+B53+B63+B68+B71+B88+B91+B94</f>
        <v>514376265.75</v>
      </c>
      <c r="C96" s="15">
        <f t="shared" si="154"/>
        <v>514376265.75</v>
      </c>
      <c r="D96" s="15">
        <f t="shared" si="154"/>
        <v>32936624.770000003</v>
      </c>
      <c r="E96" s="15">
        <f t="shared" si="154"/>
        <v>24199257.560000002</v>
      </c>
      <c r="F96" s="15">
        <f t="shared" si="154"/>
        <v>24045291.770000003</v>
      </c>
      <c r="G96" s="15">
        <f t="shared" si="154"/>
        <v>31542480.829999998</v>
      </c>
      <c r="H96" s="15">
        <f t="shared" si="154"/>
        <v>24278415.430000003</v>
      </c>
      <c r="I96" s="15">
        <f t="shared" si="154"/>
        <v>22512760.830000002</v>
      </c>
      <c r="J96" s="15">
        <f t="shared" si="154"/>
        <v>22634215.379999999</v>
      </c>
      <c r="K96" s="15">
        <f t="shared" si="154"/>
        <v>35437507.460000001</v>
      </c>
      <c r="L96" s="15">
        <f t="shared" si="154"/>
        <v>26099429.539999999</v>
      </c>
      <c r="M96" s="15">
        <f t="shared" si="154"/>
        <v>0</v>
      </c>
      <c r="N96" s="15">
        <f t="shared" si="154"/>
        <v>0</v>
      </c>
      <c r="O96" s="15">
        <f t="shared" si="154"/>
        <v>0</v>
      </c>
      <c r="P96" s="15">
        <f t="shared" si="154"/>
        <v>243685983.57000005</v>
      </c>
    </row>
    <row r="97" spans="1:16" x14ac:dyDescent="0.2">
      <c r="A97" s="17" t="s">
        <v>96</v>
      </c>
    </row>
    <row r="98" spans="1:16" x14ac:dyDescent="0.2">
      <c r="A98" s="17" t="s">
        <v>99</v>
      </c>
      <c r="P98" s="18"/>
    </row>
    <row r="99" spans="1:16" x14ac:dyDescent="0.2">
      <c r="A99" s="17" t="s">
        <v>100</v>
      </c>
    </row>
    <row r="102" spans="1:16" ht="15" x14ac:dyDescent="0.25">
      <c r="C102" s="1" t="s">
        <v>97</v>
      </c>
      <c r="D102" s="18"/>
      <c r="K102" s="2" t="s">
        <v>98</v>
      </c>
    </row>
  </sheetData>
  <mergeCells count="18">
    <mergeCell ref="A85:A86"/>
    <mergeCell ref="B85:B86"/>
    <mergeCell ref="C85:C86"/>
    <mergeCell ref="D85:P85"/>
    <mergeCell ref="A80:P80"/>
    <mergeCell ref="A81:P81"/>
    <mergeCell ref="A82:P82"/>
    <mergeCell ref="A83:P83"/>
    <mergeCell ref="A84:P84"/>
    <mergeCell ref="A7:P7"/>
    <mergeCell ref="D8:P8"/>
    <mergeCell ref="A3:P3"/>
    <mergeCell ref="A4:P4"/>
    <mergeCell ref="A8:A9"/>
    <mergeCell ref="B8:B9"/>
    <mergeCell ref="C8:C9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7:O17 C27:O27 B37:O37 C53:O53 C63:K63 C95:P95 C87:O94 P12:P16 P18:P26 P28:P33 P34:P36 P38:P52 P54:P62 P64:P67" formulaRange="1"/>
    <ignoredError sqref="P87:P94 P69:P74" formula="1" formulaRange="1"/>
    <ignoredError sqref="P53 P27 P17 P37 P6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1F8A09-DB46-4326-BAFE-4DA138D21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753546-E210-4FA0-8075-DAE58BE26914}">
  <ds:schemaRefs>
    <ds:schemaRef ds:uri="http://purl.org/dc/elements/1.1/"/>
    <ds:schemaRef ds:uri="http://www.w3.org/XML/1998/namespace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425c96b-313c-43ce-820c-dafd782290ad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2022-10-04T14:41:46Z</cp:lastPrinted>
  <dcterms:created xsi:type="dcterms:W3CDTF">2021-07-29T18:58:50Z</dcterms:created>
  <dcterms:modified xsi:type="dcterms:W3CDTF">2022-10-04T14:41:54Z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