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1-ENERO/"/>
    </mc:Choice>
  </mc:AlternateContent>
  <xr:revisionPtr revIDLastSave="280" documentId="13_ncr:1_{19193922-3F64-4C6C-A1B8-8C702E1E6A75}" xr6:coauthVersionLast="47" xr6:coauthVersionMax="47" xr10:uidLastSave="{AE0B66A5-40B0-432B-88A4-1747D20A855D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  <definedName name="_xlnm.Print_Titles" localSheetId="0">'P2 Presupuesto Aprobado-Ejec '!$A:$P,'P2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B18" i="2"/>
  <c r="C18" i="2"/>
  <c r="N38" i="2"/>
  <c r="L38" i="2"/>
  <c r="O38" i="2"/>
  <c r="E38" i="2"/>
  <c r="D38" i="2"/>
  <c r="G38" i="2"/>
  <c r="F38" i="2"/>
  <c r="B38" i="2"/>
  <c r="C38" i="2"/>
  <c r="H38" i="2"/>
  <c r="I38" i="2"/>
  <c r="J38" i="2"/>
  <c r="K38" i="2"/>
  <c r="M38" i="2"/>
  <c r="P63" i="2" l="1"/>
  <c r="P60" i="2"/>
  <c r="D54" i="2"/>
  <c r="D28" i="2"/>
  <c r="E12" i="2"/>
  <c r="D12" i="2"/>
  <c r="J64" i="2"/>
  <c r="I64" i="2"/>
  <c r="H64" i="2"/>
  <c r="B12" i="2"/>
  <c r="P68" i="2"/>
  <c r="P67" i="2"/>
  <c r="P66" i="2"/>
  <c r="O64" i="2"/>
  <c r="N64" i="2"/>
  <c r="M64" i="2"/>
  <c r="L64" i="2"/>
  <c r="K64" i="2"/>
  <c r="C64" i="2"/>
  <c r="B64" i="2"/>
  <c r="P62" i="2"/>
  <c r="P61" i="2"/>
  <c r="P57" i="2"/>
  <c r="P53" i="2"/>
  <c r="P52" i="2"/>
  <c r="P51" i="2"/>
  <c r="P50" i="2"/>
  <c r="P49" i="2"/>
  <c r="P48" i="2"/>
  <c r="O47" i="2"/>
  <c r="N47" i="2"/>
  <c r="P46" i="2"/>
  <c r="P44" i="2"/>
  <c r="P43" i="2"/>
  <c r="P42" i="2"/>
  <c r="P41" i="2"/>
  <c r="P40" i="2"/>
  <c r="P36" i="2"/>
  <c r="P47" i="2" l="1"/>
  <c r="P13" i="2"/>
  <c r="C28" i="2"/>
  <c r="J18" i="2"/>
  <c r="F18" i="2"/>
  <c r="P33" i="2"/>
  <c r="P35" i="2"/>
  <c r="P22" i="2"/>
  <c r="P17" i="2"/>
  <c r="C54" i="2"/>
  <c r="L12" i="2"/>
  <c r="H54" i="2"/>
  <c r="G18" i="2"/>
  <c r="L54" i="2"/>
  <c r="P26" i="2"/>
  <c r="P29" i="2"/>
  <c r="M28" i="2"/>
  <c r="G54" i="2"/>
  <c r="P58" i="2"/>
  <c r="E18" i="2"/>
  <c r="M18" i="2"/>
  <c r="P65" i="2"/>
  <c r="P64" i="2" s="1"/>
  <c r="P16" i="2"/>
  <c r="P15" i="2"/>
  <c r="G12" i="2"/>
  <c r="P39" i="2"/>
  <c r="J12" i="2"/>
  <c r="P31" i="2"/>
  <c r="K12" i="2"/>
  <c r="P27" i="2"/>
  <c r="M12" i="2"/>
  <c r="P20" i="2"/>
  <c r="M54" i="2"/>
  <c r="K54" i="2"/>
  <c r="P21" i="2"/>
  <c r="P34" i="2"/>
  <c r="C12" i="2"/>
  <c r="P23" i="2"/>
  <c r="P45" i="2"/>
  <c r="P24" i="2"/>
  <c r="P32" i="2"/>
  <c r="G28" i="2"/>
  <c r="P37" i="2"/>
  <c r="P56" i="2"/>
  <c r="P25" i="2"/>
  <c r="L28" i="2"/>
  <c r="K28" i="2"/>
  <c r="H18" i="2"/>
  <c r="P14" i="2"/>
  <c r="O12" i="2"/>
  <c r="N54" i="2"/>
  <c r="H12" i="2"/>
  <c r="F12" i="2"/>
  <c r="B54" i="2"/>
  <c r="N12" i="2"/>
  <c r="I12" i="2"/>
  <c r="E54" i="2"/>
  <c r="I28" i="2"/>
  <c r="B28" i="2"/>
  <c r="I18" i="2"/>
  <c r="E28" i="2"/>
  <c r="N28" i="2"/>
  <c r="K18" i="2"/>
  <c r="F28" i="2"/>
  <c r="I54" i="2"/>
  <c r="F54" i="2"/>
  <c r="N18" i="2"/>
  <c r="L18" i="2"/>
  <c r="H28" i="2"/>
  <c r="J28" i="2"/>
  <c r="J54" i="2"/>
  <c r="P55" i="2"/>
  <c r="P38" i="2" l="1"/>
  <c r="P12" i="2"/>
  <c r="D83" i="2"/>
  <c r="E83" i="2"/>
  <c r="F83" i="2"/>
  <c r="G83" i="2"/>
  <c r="H83" i="2"/>
  <c r="I83" i="2"/>
  <c r="J83" i="2"/>
  <c r="K83" i="2"/>
  <c r="L83" i="2"/>
  <c r="M83" i="2"/>
  <c r="N83" i="2"/>
  <c r="O83" i="2"/>
  <c r="D80" i="2"/>
  <c r="E80" i="2"/>
  <c r="F80" i="2"/>
  <c r="G80" i="2"/>
  <c r="H80" i="2"/>
  <c r="I80" i="2"/>
  <c r="J80" i="2"/>
  <c r="K80" i="2"/>
  <c r="L80" i="2"/>
  <c r="M80" i="2"/>
  <c r="N80" i="2"/>
  <c r="O80" i="2"/>
  <c r="D77" i="2"/>
  <c r="E77" i="2"/>
  <c r="F77" i="2"/>
  <c r="G77" i="2"/>
  <c r="H77" i="2"/>
  <c r="I77" i="2"/>
  <c r="J77" i="2"/>
  <c r="K77" i="2"/>
  <c r="L77" i="2"/>
  <c r="M77" i="2"/>
  <c r="N77" i="2"/>
  <c r="O77" i="2"/>
  <c r="D72" i="2"/>
  <c r="E72" i="2"/>
  <c r="F72" i="2"/>
  <c r="G72" i="2"/>
  <c r="H72" i="2"/>
  <c r="I72" i="2"/>
  <c r="J72" i="2"/>
  <c r="K72" i="2"/>
  <c r="L72" i="2"/>
  <c r="M72" i="2"/>
  <c r="N72" i="2"/>
  <c r="O72" i="2"/>
  <c r="D69" i="2"/>
  <c r="E69" i="2"/>
  <c r="F69" i="2"/>
  <c r="G69" i="2"/>
  <c r="H69" i="2"/>
  <c r="I69" i="2"/>
  <c r="J69" i="2"/>
  <c r="K69" i="2"/>
  <c r="L69" i="2"/>
  <c r="M69" i="2"/>
  <c r="N69" i="2"/>
  <c r="O69" i="2"/>
  <c r="P84" i="2"/>
  <c r="P83" i="2" s="1"/>
  <c r="P82" i="2"/>
  <c r="P81" i="2"/>
  <c r="P79" i="2"/>
  <c r="P78" i="2"/>
  <c r="P75" i="2"/>
  <c r="P74" i="2"/>
  <c r="P73" i="2"/>
  <c r="P71" i="2"/>
  <c r="P70" i="2"/>
  <c r="C69" i="2"/>
  <c r="C72" i="2"/>
  <c r="C77" i="2"/>
  <c r="C80" i="2"/>
  <c r="C83" i="2"/>
  <c r="B83" i="2"/>
  <c r="B80" i="2"/>
  <c r="B77" i="2"/>
  <c r="B72" i="2"/>
  <c r="B69" i="2"/>
  <c r="P72" i="2" l="1"/>
  <c r="P80" i="2"/>
  <c r="P77" i="2"/>
  <c r="P69" i="2"/>
  <c r="B85" i="2" l="1"/>
  <c r="H85" i="2"/>
  <c r="L85" i="2"/>
  <c r="M85" i="2"/>
  <c r="G85" i="2"/>
  <c r="N85" i="2"/>
  <c r="D85" i="2"/>
  <c r="K85" i="2"/>
  <c r="F85" i="2"/>
  <c r="E85" i="2"/>
  <c r="J85" i="2"/>
  <c r="C85" i="2"/>
  <c r="I85" i="2"/>
  <c r="O28" i="2" l="1"/>
  <c r="P30" i="2"/>
  <c r="P28" i="2" s="1"/>
  <c r="P19" i="2" l="1"/>
  <c r="P18" i="2" s="1"/>
  <c r="O18" i="2"/>
  <c r="P59" i="2" l="1"/>
  <c r="P54" i="2" s="1"/>
  <c r="P85" i="2" s="1"/>
  <c r="O54" i="2"/>
  <c r="O85" i="2" s="1"/>
</calcChain>
</file>

<file path=xl/sharedStrings.xml><?xml version="1.0" encoding="utf-8"?>
<sst xmlns="http://schemas.openxmlformats.org/spreadsheetml/2006/main" count="107" uniqueCount="107">
  <si>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</si>
  <si>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</si>
  <si>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</si>
  <si>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</si>
  <si>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</si>
  <si>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</si>
  <si>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</si>
  <si>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</si>
  <si>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</si>
  <si>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</si>
  <si>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</si>
  <si>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</si>
  <si>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</si>
  <si>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</si>
  <si>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</si>
  <si>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</si>
  <si>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</si>
  <si>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</si>
  <si>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</si>
  <si>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</si>
  <si>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</si>
  <si>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</si>
  <si>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</si>
  <si>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</si>
  <si>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</si>
  <si>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</si>
  <si>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</si>
  <si>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</si>
  <si>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</si>
  <si>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</si>
  <si>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</si>
  <si>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</si>
  <si>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</si>
  <si>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</si>
  <si>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</si>
  <si>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</si>
  <si>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</si>
  <si>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</si>
  <si>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</si>
  <si>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</si>
  <si>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</si>
  <si>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</si>
  <si>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</si>
  <si>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</si>
  <si>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</si>
  <si>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</si>
  <si>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</si>
  <si>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</si>
  <si>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</si>
  <si>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</si>
  <si>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</si>
  <si>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</si>
  <si>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</si>
  <si>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</si>
  <si>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</si>
  <si>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</si>
  <si>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</si>
  <si>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</si>
  <si>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</si>
  <si>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</si>
  <si>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</si>
  <si>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</si>
  <si>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</si>
  <si>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</si>
  <si>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</si>
  <si>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</si>
  <si>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</si>
  <si>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</si>
  <si>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</si>
  <si>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</si>
  <si>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</si>
  <si>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</si>
  <si>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</si>
  <si>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</si>
  <si>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</si>
  <si>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</si>
  <si>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</si>
  <si>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</si>
  <si>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</si>
  <si>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</si>
  <si>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</si>
  <si>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</si>
  <si>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</si>
  <si>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</si>
  <si>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</si>
  <si>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</si>
  <si>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</si>
  <si>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</si>
  <si>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</si>
  <si>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</si>
  <si>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</si>
  <si>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Detalle</t>
  </si>
  <si>
    <t xml:space="preserve">Ejecución de Gastos y Aplicaciones financieras 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</si>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</sst>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4" fillId="0" borderId="1" xfId="0" applyNumberFormat="1" applyFont="1" applyBorder="1"/>
    <xf numFmtId="166" fontId="4" fillId="0" borderId="0" xfId="0" applyNumberFormat="1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12" xfId="1" applyFont="1" applyBorder="1"/>
    <xf numFmtId="164" fontId="4" fillId="0" borderId="0" xfId="1" applyFont="1"/>
    <xf numFmtId="166" fontId="4" fillId="0" borderId="1" xfId="0" applyNumberFormat="1" applyFont="1" applyBorder="1"/>
    <xf numFmtId="166" fontId="3" fillId="2" borderId="2" xfId="0" applyNumberFormat="1" applyFont="1" applyFill="1" applyBorder="1" applyAlignment="1">
      <alignment horizontal="right" vertical="center"/>
    </xf>
    <xf numFmtId="166" fontId="3" fillId="2" borderId="2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 wrapText="1" indent="1"/>
    </xf>
    <xf numFmtId="166" fontId="2" fillId="0" borderId="0" xfId="0" applyNumberFormat="1" applyFont="1" applyAlignment="1">
      <alignment horizontal="left" wrapText="1" indent="2"/>
    </xf>
    <xf numFmtId="166" fontId="8" fillId="0" borderId="0" xfId="0" applyNumberFormat="1" applyFont="1" applyAlignment="1">
      <alignment horizontal="left" wrapText="1" indent="2"/>
    </xf>
    <xf numFmtId="166" fontId="4" fillId="0" borderId="1" xfId="0" applyNumberFormat="1" applyFont="1" applyBorder="1" applyAlignment="1">
      <alignment horizontal="left" wrapText="1"/>
    </xf>
    <xf numFmtId="0" fontId="11" fillId="0" borderId="0" xfId="0" applyFont="1"/>
    <xf numFmtId="43" fontId="12" fillId="0" borderId="0" xfId="0" applyNumberFormat="1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 readingOrder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500848</xdr:colOff>
      <xdr:row>1</xdr:row>
      <xdr:rowOff>66674</xdr:rowOff>
    </xdr:from>
    <xdr:to>
      <xdr:col>6</xdr:col>
      <xdr:colOff>230567</xdr:colOff>
      <xdr:row>5</xdr:row>
      <xdr:rowOff>203355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60598" y="278341"/>
          <a:ext cx="2269719" cy="1184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4:R105"/>
  <sheetViews>
    <sheetView showGridLines="0" tabSelected="1" zoomScale="90" zoomScaleNormal="90" workbookViewId="0">
      <selection activeCell="E19" sqref="E19"/>
    </sheetView>
  </sheetViews>
  <sheetFormatPr baseColWidth="10" defaultColWidth="11.42578125" defaultRowHeight="16.5" x14ac:dyDescent="0.3"/>
  <cols>
    <col min="1" max="1" width="88.42578125" style="1" customWidth="1"/>
    <col min="2" max="2" width="16.5703125" style="1" customWidth="1"/>
    <col min="3" max="3" width="17.42578125" style="1" customWidth="1"/>
    <col min="4" max="6" width="12.7109375" style="1" customWidth="1"/>
    <col min="7" max="9" width="14.42578125" style="1" customWidth="1"/>
    <col min="10" max="11" width="12.7109375" style="1" customWidth="1"/>
    <col min="12" max="12" width="14.140625" style="1" customWidth="1"/>
    <col min="13" max="13" width="14.42578125" style="1" customWidth="1"/>
    <col min="14" max="14" width="15.5703125" style="1" customWidth="1"/>
    <col min="15" max="15" width="12.7109375" style="1" bestFit="1" customWidth="1"/>
    <col min="16" max="16" width="13.85546875" style="1" bestFit="1" customWidth="1"/>
    <col min="17" max="16384" width="11.42578125" style="1"/>
  </cols>
  <sheetData>
    <row r="4" spans="1:18" ht="28.5" customHeight="1" x14ac:dyDescent="0.3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8" ht="21" customHeight="1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x14ac:dyDescent="0.3">
      <c r="A6" s="40" t="s">
        <v>106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pans="1:18" ht="15.75" customHeight="1" x14ac:dyDescent="0.3">
      <c r="A7" s="42" t="s">
        <v>92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8" ht="15.75" customHeight="1" x14ac:dyDescent="0.3">
      <c r="A8" s="28" t="s">
        <v>93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8" x14ac:dyDescent="0.3">
      <c r="A9" s="36" t="s">
        <v>91</v>
      </c>
      <c r="B9" s="38" t="s">
        <v>89</v>
      </c>
      <c r="C9" s="38" t="s">
        <v>88</v>
      </c>
      <c r="D9" s="29" t="s">
        <v>90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</row>
    <row r="10" spans="1:18" x14ac:dyDescent="0.3">
      <c r="A10" s="37"/>
      <c r="B10" s="39"/>
      <c r="C10" s="39"/>
      <c r="D10" s="2" t="s">
        <v>76</v>
      </c>
      <c r="E10" s="2" t="s">
        <v>77</v>
      </c>
      <c r="F10" s="2" t="s">
        <v>78</v>
      </c>
      <c r="G10" s="2" t="s">
        <v>79</v>
      </c>
      <c r="H10" s="3" t="s">
        <v>80</v>
      </c>
      <c r="I10" s="2" t="s">
        <v>81</v>
      </c>
      <c r="J10" s="3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3" t="s">
        <v>87</v>
      </c>
      <c r="P10" s="2" t="s">
        <v>75</v>
      </c>
    </row>
    <row r="11" spans="1:18" x14ac:dyDescent="0.3">
      <c r="A11" s="16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x14ac:dyDescent="0.3">
      <c r="A12" s="17" t="s">
        <v>1</v>
      </c>
      <c r="B12" s="5">
        <f>+SUM(B13:B17)</f>
        <v>489162261.8113488</v>
      </c>
      <c r="C12" s="5">
        <f t="shared" ref="C12:E12" si="0">+SUM(C13:C17)</f>
        <v>0</v>
      </c>
      <c r="D12" s="5">
        <f t="shared" si="0"/>
        <v>39090364.270000003</v>
      </c>
      <c r="E12" s="5">
        <f t="shared" si="0"/>
        <v>0</v>
      </c>
      <c r="F12" s="5">
        <f t="shared" ref="F12:O12" si="1">+SUM(F13:F17)</f>
        <v>0</v>
      </c>
      <c r="G12" s="5">
        <f t="shared" si="1"/>
        <v>0</v>
      </c>
      <c r="H12" s="5">
        <f t="shared" si="1"/>
        <v>0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ref="P12" si="2">+SUM(P13:P17)</f>
        <v>39090364.270000003</v>
      </c>
      <c r="Q12" s="6"/>
      <c r="R12" s="7"/>
    </row>
    <row r="13" spans="1:18" x14ac:dyDescent="0.3">
      <c r="A13" s="18" t="s">
        <v>2</v>
      </c>
      <c r="B13" s="8">
        <v>226876883.11300001</v>
      </c>
      <c r="C13" s="8">
        <v>0</v>
      </c>
      <c r="D13" s="8">
        <v>14795523.210000001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>SUM(D13:O13)</f>
        <v>14795523.210000001</v>
      </c>
      <c r="Q13" s="6"/>
    </row>
    <row r="14" spans="1:18" x14ac:dyDescent="0.3">
      <c r="A14" s="18" t="s">
        <v>3</v>
      </c>
      <c r="B14" s="8">
        <v>190954219.71349999</v>
      </c>
      <c r="C14" s="8">
        <v>0</v>
      </c>
      <c r="D14" s="8">
        <v>3378296.64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ref="P14:P17" si="3">SUM(D14:O14)</f>
        <v>3378296.64</v>
      </c>
      <c r="Q14" s="6"/>
    </row>
    <row r="15" spans="1:18" x14ac:dyDescent="0.3">
      <c r="A15" s="18" t="s">
        <v>4</v>
      </c>
      <c r="B15" s="8">
        <v>17438120</v>
      </c>
      <c r="C15" s="8">
        <v>0</v>
      </c>
      <c r="D15" s="8">
        <v>550000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3"/>
        <v>550000</v>
      </c>
      <c r="Q15" s="9"/>
    </row>
    <row r="16" spans="1:18" x14ac:dyDescent="0.3">
      <c r="A16" s="18" t="s">
        <v>5</v>
      </c>
      <c r="B16" s="8">
        <v>26804839.946500003</v>
      </c>
      <c r="C16" s="8">
        <v>0</v>
      </c>
      <c r="D16" s="8">
        <v>18313578.670000002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3"/>
        <v>18313578.670000002</v>
      </c>
      <c r="Q16" s="6"/>
    </row>
    <row r="17" spans="1:17" x14ac:dyDescent="0.3">
      <c r="A17" s="18" t="s">
        <v>6</v>
      </c>
      <c r="B17" s="8">
        <v>27088199.038348801</v>
      </c>
      <c r="C17" s="8">
        <v>0</v>
      </c>
      <c r="D17" s="8">
        <v>2052965.75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3"/>
        <v>2052965.75</v>
      </c>
      <c r="Q17" s="6"/>
    </row>
    <row r="18" spans="1:17" x14ac:dyDescent="0.3">
      <c r="A18" s="17" t="s">
        <v>7</v>
      </c>
      <c r="B18" s="5">
        <f>+SUM(B19:B27)</f>
        <v>309896935.7459386</v>
      </c>
      <c r="C18" s="5">
        <f t="shared" ref="C18:D18" si="4">+SUM(C19:C27)</f>
        <v>0</v>
      </c>
      <c r="D18" s="5">
        <f t="shared" si="4"/>
        <v>4584696.3599999994</v>
      </c>
      <c r="E18" s="5">
        <f t="shared" ref="E18:O18" si="5">+SUM(E19:E27)</f>
        <v>0</v>
      </c>
      <c r="F18" s="5">
        <f t="shared" si="5"/>
        <v>0</v>
      </c>
      <c r="G18" s="5">
        <f t="shared" si="5"/>
        <v>0</v>
      </c>
      <c r="H18" s="5">
        <f t="shared" si="5"/>
        <v>0</v>
      </c>
      <c r="I18" s="5">
        <f t="shared" si="5"/>
        <v>0</v>
      </c>
      <c r="J18" s="5">
        <f t="shared" si="5"/>
        <v>0</v>
      </c>
      <c r="K18" s="5">
        <f t="shared" si="5"/>
        <v>0</v>
      </c>
      <c r="L18" s="5">
        <f t="shared" si="5"/>
        <v>0</v>
      </c>
      <c r="M18" s="5">
        <f t="shared" si="5"/>
        <v>0</v>
      </c>
      <c r="N18" s="5">
        <f t="shared" si="5"/>
        <v>0</v>
      </c>
      <c r="O18" s="5">
        <f t="shared" si="5"/>
        <v>0</v>
      </c>
      <c r="P18" s="5">
        <f>+SUM(P19:P27)</f>
        <v>4584696.3599999994</v>
      </c>
      <c r="Q18" s="6"/>
    </row>
    <row r="19" spans="1:17" x14ac:dyDescent="0.3">
      <c r="A19" s="19" t="s">
        <v>8</v>
      </c>
      <c r="B19" s="8">
        <v>13592123.279999999</v>
      </c>
      <c r="C19" s="8">
        <v>0</v>
      </c>
      <c r="D19" s="8">
        <v>256684.09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ref="P19:P53" si="6">SUM(D19:O19)</f>
        <v>256684.09</v>
      </c>
      <c r="Q19" s="6"/>
    </row>
    <row r="20" spans="1:17" x14ac:dyDescent="0.3">
      <c r="A20" s="18" t="s">
        <v>9</v>
      </c>
      <c r="B20" s="8">
        <v>6894250</v>
      </c>
      <c r="C20" s="8">
        <v>0</v>
      </c>
      <c r="D20" s="8">
        <v>158750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6"/>
        <v>158750</v>
      </c>
      <c r="Q20" s="6"/>
    </row>
    <row r="21" spans="1:17" x14ac:dyDescent="0.3">
      <c r="A21" s="18" t="s">
        <v>10</v>
      </c>
      <c r="B21" s="8">
        <v>13646409.6</v>
      </c>
      <c r="C21" s="8">
        <v>0</v>
      </c>
      <c r="D21" s="8">
        <v>35000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f t="shared" si="6"/>
        <v>35000</v>
      </c>
      <c r="Q21" s="6"/>
    </row>
    <row r="22" spans="1:17" x14ac:dyDescent="0.3">
      <c r="A22" s="18" t="s">
        <v>11</v>
      </c>
      <c r="B22" s="8">
        <v>16867600</v>
      </c>
      <c r="C22" s="8">
        <v>0</v>
      </c>
      <c r="D22" s="8">
        <v>144000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6"/>
        <v>144000</v>
      </c>
      <c r="Q22" s="6"/>
    </row>
    <row r="23" spans="1:17" x14ac:dyDescent="0.3">
      <c r="A23" s="18" t="s">
        <v>12</v>
      </c>
      <c r="B23" s="8">
        <v>22739900</v>
      </c>
      <c r="C23" s="8">
        <v>0</v>
      </c>
      <c r="D23" s="8">
        <v>7979.3099999999995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6"/>
        <v>7979.3099999999995</v>
      </c>
      <c r="Q23" s="6"/>
    </row>
    <row r="24" spans="1:17" x14ac:dyDescent="0.3">
      <c r="A24" s="18" t="s">
        <v>13</v>
      </c>
      <c r="B24" s="8">
        <v>23384273.439400002</v>
      </c>
      <c r="C24" s="8">
        <v>0</v>
      </c>
      <c r="D24" s="8">
        <v>1539256.96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6"/>
        <v>1539256.96</v>
      </c>
      <c r="Q24" s="6"/>
    </row>
    <row r="25" spans="1:17" ht="18" customHeight="1" x14ac:dyDescent="0.3">
      <c r="A25" s="18" t="s">
        <v>14</v>
      </c>
      <c r="B25" s="8">
        <v>24302220.560000002</v>
      </c>
      <c r="C25" s="8">
        <v>0</v>
      </c>
      <c r="D25" s="8">
        <v>15281.61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 t="shared" si="6"/>
        <v>15281.61</v>
      </c>
      <c r="Q25" s="6"/>
    </row>
    <row r="26" spans="1:17" x14ac:dyDescent="0.3">
      <c r="A26" s="18" t="s">
        <v>15</v>
      </c>
      <c r="B26" s="8">
        <v>159042158.86653858</v>
      </c>
      <c r="C26" s="8">
        <v>0</v>
      </c>
      <c r="D26" s="8">
        <v>1028913.3899999999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6"/>
        <v>1028913.3899999999</v>
      </c>
      <c r="Q26" s="6"/>
    </row>
    <row r="27" spans="1:17" x14ac:dyDescent="0.3">
      <c r="A27" s="18" t="s">
        <v>16</v>
      </c>
      <c r="B27" s="8">
        <v>29428000</v>
      </c>
      <c r="C27" s="8">
        <v>0</v>
      </c>
      <c r="D27" s="8">
        <v>1398831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6"/>
        <v>1398831</v>
      </c>
      <c r="Q27" s="6"/>
    </row>
    <row r="28" spans="1:17" x14ac:dyDescent="0.3">
      <c r="A28" s="17" t="s">
        <v>17</v>
      </c>
      <c r="B28" s="5">
        <f>+SUM(B29:B37)</f>
        <v>27542223.049688499</v>
      </c>
      <c r="C28" s="5">
        <f t="shared" ref="C28:D28" si="7">+SUM(C29:C37)</f>
        <v>0</v>
      </c>
      <c r="D28" s="5">
        <f t="shared" si="7"/>
        <v>1795982.39</v>
      </c>
      <c r="E28" s="5">
        <f t="shared" ref="E28:O28" si="8">+SUM(E29:E37)</f>
        <v>0</v>
      </c>
      <c r="F28" s="5">
        <f t="shared" si="8"/>
        <v>0</v>
      </c>
      <c r="G28" s="5">
        <f t="shared" si="8"/>
        <v>0</v>
      </c>
      <c r="H28" s="5">
        <f t="shared" si="8"/>
        <v>0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ref="P28" si="9">+SUM(P29:P37)</f>
        <v>1795982.39</v>
      </c>
      <c r="Q28" s="6"/>
    </row>
    <row r="29" spans="1:17" x14ac:dyDescent="0.3">
      <c r="A29" s="18" t="s">
        <v>18</v>
      </c>
      <c r="B29" s="8">
        <v>1679580</v>
      </c>
      <c r="C29" s="8">
        <v>0</v>
      </c>
      <c r="D29" s="8">
        <v>59068.67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6"/>
        <v>59068.67</v>
      </c>
      <c r="Q29" s="6"/>
    </row>
    <row r="30" spans="1:17" x14ac:dyDescent="0.3">
      <c r="A30" s="18" t="s">
        <v>19</v>
      </c>
      <c r="B30" s="8">
        <v>3254300</v>
      </c>
      <c r="C30" s="8">
        <v>0</v>
      </c>
      <c r="D30" s="8">
        <v>1614.24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6"/>
        <v>1614.24</v>
      </c>
      <c r="Q30" s="6"/>
    </row>
    <row r="31" spans="1:17" x14ac:dyDescent="0.3">
      <c r="A31" s="18" t="s">
        <v>20</v>
      </c>
      <c r="B31" s="8">
        <v>3317392.5</v>
      </c>
      <c r="C31" s="8">
        <v>0</v>
      </c>
      <c r="D31" s="8">
        <v>178818.63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6"/>
        <v>178818.63</v>
      </c>
      <c r="Q31" s="6"/>
    </row>
    <row r="32" spans="1:17" x14ac:dyDescent="0.3">
      <c r="A32" s="18" t="s">
        <v>21</v>
      </c>
      <c r="B32" s="8">
        <v>115914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6"/>
        <v>0</v>
      </c>
      <c r="Q32" s="6"/>
    </row>
    <row r="33" spans="1:17" x14ac:dyDescent="0.3">
      <c r="A33" s="18" t="s">
        <v>22</v>
      </c>
      <c r="B33" s="8">
        <v>1335825</v>
      </c>
      <c r="C33" s="8">
        <v>0</v>
      </c>
      <c r="D33" s="8">
        <v>12706.91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6"/>
        <v>12706.91</v>
      </c>
      <c r="Q33" s="6"/>
    </row>
    <row r="34" spans="1:17" x14ac:dyDescent="0.3">
      <c r="A34" s="18" t="s">
        <v>23</v>
      </c>
      <c r="B34" s="8">
        <v>813870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 t="shared" si="6"/>
        <v>0</v>
      </c>
      <c r="Q34" s="6"/>
    </row>
    <row r="35" spans="1:17" x14ac:dyDescent="0.3">
      <c r="A35" s="18" t="s">
        <v>24</v>
      </c>
      <c r="B35" s="8">
        <v>6117196.1896885009</v>
      </c>
      <c r="C35" s="8">
        <v>0</v>
      </c>
      <c r="D35" s="8">
        <v>751272.24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6"/>
        <v>751272.24</v>
      </c>
      <c r="Q35" s="6"/>
    </row>
    <row r="36" spans="1:17" x14ac:dyDescent="0.3">
      <c r="A36" s="18" t="s">
        <v>25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6"/>
        <v>0</v>
      </c>
      <c r="Q36" s="6"/>
    </row>
    <row r="37" spans="1:17" x14ac:dyDescent="0.3">
      <c r="A37" s="18" t="s">
        <v>26</v>
      </c>
      <c r="B37" s="8">
        <v>10908145.359999999</v>
      </c>
      <c r="C37" s="8">
        <v>0</v>
      </c>
      <c r="D37" s="8">
        <v>792501.7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f t="shared" si="6"/>
        <v>792501.7</v>
      </c>
      <c r="Q37" s="6"/>
    </row>
    <row r="38" spans="1:17" x14ac:dyDescent="0.3">
      <c r="A38" s="17" t="s">
        <v>27</v>
      </c>
      <c r="B38" s="5">
        <f>+SUM(B39:B46)</f>
        <v>15056501.673024109</v>
      </c>
      <c r="C38" s="5">
        <f t="shared" ref="C38:D38" si="10">+SUM(C39:C46)</f>
        <v>0</v>
      </c>
      <c r="D38" s="5">
        <f t="shared" si="10"/>
        <v>1051250</v>
      </c>
      <c r="E38" s="5">
        <f t="shared" ref="E38:O38" si="11">+SUM(E39:E46)</f>
        <v>0</v>
      </c>
      <c r="F38" s="5">
        <f t="shared" si="11"/>
        <v>0</v>
      </c>
      <c r="G38" s="5">
        <f t="shared" si="11"/>
        <v>0</v>
      </c>
      <c r="H38" s="5">
        <f t="shared" si="11"/>
        <v>0</v>
      </c>
      <c r="I38" s="5">
        <f t="shared" si="11"/>
        <v>0</v>
      </c>
      <c r="J38" s="5">
        <f t="shared" si="11"/>
        <v>0</v>
      </c>
      <c r="K38" s="5">
        <f t="shared" si="11"/>
        <v>0</v>
      </c>
      <c r="L38" s="5">
        <f t="shared" si="11"/>
        <v>0</v>
      </c>
      <c r="M38" s="5">
        <f t="shared" si="11"/>
        <v>0</v>
      </c>
      <c r="N38" s="5">
        <f t="shared" si="11"/>
        <v>0</v>
      </c>
      <c r="O38" s="5">
        <f t="shared" si="11"/>
        <v>0</v>
      </c>
      <c r="P38" s="5">
        <f t="shared" ref="P38" si="12">+SUM(P39:P46)</f>
        <v>1051250</v>
      </c>
      <c r="Q38" s="10"/>
    </row>
    <row r="39" spans="1:17" x14ac:dyDescent="0.3">
      <c r="A39" s="18" t="s">
        <v>28</v>
      </c>
      <c r="B39" s="8">
        <v>2301495.7799999998</v>
      </c>
      <c r="C39" s="8">
        <v>0</v>
      </c>
      <c r="D39" s="8">
        <v>307250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6"/>
        <v>307250</v>
      </c>
      <c r="Q39" s="6"/>
    </row>
    <row r="40" spans="1:17" x14ac:dyDescent="0.3">
      <c r="A40" s="18" t="s">
        <v>29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6"/>
        <v>0</v>
      </c>
      <c r="Q40" s="6"/>
    </row>
    <row r="41" spans="1:17" x14ac:dyDescent="0.3">
      <c r="A41" s="18" t="s">
        <v>30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6"/>
        <v>0</v>
      </c>
      <c r="Q41" s="6"/>
    </row>
    <row r="42" spans="1:17" x14ac:dyDescent="0.3">
      <c r="A42" s="18" t="s">
        <v>31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6"/>
        <v>0</v>
      </c>
      <c r="Q42" s="6"/>
    </row>
    <row r="43" spans="1:17" x14ac:dyDescent="0.3">
      <c r="A43" s="18" t="s">
        <v>32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6"/>
        <v>0</v>
      </c>
      <c r="Q43" s="6"/>
    </row>
    <row r="44" spans="1:17" x14ac:dyDescent="0.3">
      <c r="A44" s="18" t="s">
        <v>33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6"/>
        <v>0</v>
      </c>
      <c r="Q44" s="6"/>
    </row>
    <row r="45" spans="1:17" x14ac:dyDescent="0.3">
      <c r="A45" s="18" t="s">
        <v>34</v>
      </c>
      <c r="B45" s="8">
        <v>12755005.893024109</v>
      </c>
      <c r="C45" s="8">
        <v>0</v>
      </c>
      <c r="D45" s="8">
        <v>744000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6"/>
        <v>744000</v>
      </c>
      <c r="Q45" s="6"/>
    </row>
    <row r="46" spans="1:17" x14ac:dyDescent="0.3">
      <c r="A46" s="18" t="s">
        <v>35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 t="shared" si="6"/>
        <v>0</v>
      </c>
      <c r="Q46" s="6"/>
    </row>
    <row r="47" spans="1:17" x14ac:dyDescent="0.3">
      <c r="A47" s="17" t="s">
        <v>36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f t="shared" ref="N47:O47" si="13">+SUM(N48:N53)</f>
        <v>0</v>
      </c>
      <c r="O47" s="5">
        <f t="shared" si="13"/>
        <v>0</v>
      </c>
      <c r="P47" s="8">
        <f t="shared" si="6"/>
        <v>0</v>
      </c>
      <c r="Q47" s="6"/>
    </row>
    <row r="48" spans="1:17" x14ac:dyDescent="0.3">
      <c r="A48" s="18" t="s">
        <v>37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f t="shared" si="6"/>
        <v>0</v>
      </c>
      <c r="Q48" s="6"/>
    </row>
    <row r="49" spans="1:18" x14ac:dyDescent="0.3">
      <c r="A49" s="18" t="s">
        <v>38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 t="shared" si="6"/>
        <v>0</v>
      </c>
      <c r="Q49" s="6"/>
    </row>
    <row r="50" spans="1:18" x14ac:dyDescent="0.3">
      <c r="A50" s="18" t="s">
        <v>39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f t="shared" si="6"/>
        <v>0</v>
      </c>
      <c r="Q50" s="6"/>
    </row>
    <row r="51" spans="1:18" x14ac:dyDescent="0.3">
      <c r="A51" s="18" t="s">
        <v>40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f t="shared" si="6"/>
        <v>0</v>
      </c>
      <c r="Q51" s="6"/>
    </row>
    <row r="52" spans="1:18" x14ac:dyDescent="0.3">
      <c r="A52" s="18" t="s">
        <v>41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f t="shared" si="6"/>
        <v>0</v>
      </c>
      <c r="Q52" s="6"/>
    </row>
    <row r="53" spans="1:18" x14ac:dyDescent="0.3">
      <c r="A53" s="18" t="s">
        <v>42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f t="shared" si="6"/>
        <v>0</v>
      </c>
      <c r="Q53" s="6"/>
    </row>
    <row r="54" spans="1:18" x14ac:dyDescent="0.3">
      <c r="A54" s="17" t="s">
        <v>43</v>
      </c>
      <c r="B54" s="5">
        <f>+SUM(B55:B63)</f>
        <v>38685000</v>
      </c>
      <c r="C54" s="5">
        <f t="shared" ref="C54:D54" si="14">+SUM(C55:C63)</f>
        <v>0</v>
      </c>
      <c r="D54" s="5">
        <f t="shared" si="14"/>
        <v>1871682.98</v>
      </c>
      <c r="E54" s="5">
        <f t="shared" ref="E54:P54" si="15">+SUM(E55:E63)</f>
        <v>0</v>
      </c>
      <c r="F54" s="5">
        <f t="shared" si="15"/>
        <v>0</v>
      </c>
      <c r="G54" s="5">
        <f t="shared" si="15"/>
        <v>0</v>
      </c>
      <c r="H54" s="5">
        <f t="shared" si="15"/>
        <v>0</v>
      </c>
      <c r="I54" s="5">
        <f t="shared" si="15"/>
        <v>0</v>
      </c>
      <c r="J54" s="5">
        <f t="shared" si="15"/>
        <v>0</v>
      </c>
      <c r="K54" s="5">
        <f t="shared" si="15"/>
        <v>0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1871682.98</v>
      </c>
      <c r="Q54" s="6"/>
      <c r="R54" s="7"/>
    </row>
    <row r="55" spans="1:18" x14ac:dyDescent="0.3">
      <c r="A55" s="18" t="s">
        <v>44</v>
      </c>
      <c r="B55" s="8">
        <v>11801500</v>
      </c>
      <c r="C55" s="8">
        <v>0</v>
      </c>
      <c r="D55" s="8">
        <v>1364563.92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f t="shared" ref="P55:P63" si="16">SUM(D55:O55)</f>
        <v>1364563.92</v>
      </c>
      <c r="Q55" s="6"/>
    </row>
    <row r="56" spans="1:18" x14ac:dyDescent="0.3">
      <c r="A56" s="18" t="s">
        <v>45</v>
      </c>
      <c r="B56" s="8">
        <v>844000</v>
      </c>
      <c r="C56" s="8">
        <v>0</v>
      </c>
      <c r="D56" s="8">
        <v>462869.06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f t="shared" si="16"/>
        <v>462869.06</v>
      </c>
      <c r="Q56" s="6"/>
    </row>
    <row r="57" spans="1:18" x14ac:dyDescent="0.3">
      <c r="A57" s="18" t="s">
        <v>46</v>
      </c>
      <c r="B57" s="8">
        <v>87000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f t="shared" si="16"/>
        <v>0</v>
      </c>
      <c r="Q57" s="6"/>
    </row>
    <row r="58" spans="1:18" x14ac:dyDescent="0.3">
      <c r="A58" s="18" t="s">
        <v>47</v>
      </c>
      <c r="B58" s="8">
        <v>15775000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f t="shared" si="16"/>
        <v>0</v>
      </c>
      <c r="Q58" s="6"/>
    </row>
    <row r="59" spans="1:18" x14ac:dyDescent="0.3">
      <c r="A59" s="18" t="s">
        <v>48</v>
      </c>
      <c r="B59" s="8">
        <v>2622500</v>
      </c>
      <c r="C59" s="8">
        <v>0</v>
      </c>
      <c r="D59" s="8">
        <v>44250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f t="shared" si="16"/>
        <v>44250</v>
      </c>
      <c r="Q59" s="6"/>
    </row>
    <row r="60" spans="1:18" x14ac:dyDescent="0.3">
      <c r="A60" s="18" t="s">
        <v>49</v>
      </c>
      <c r="B60" s="8">
        <v>2105000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f t="shared" si="16"/>
        <v>0</v>
      </c>
      <c r="Q60" s="6"/>
    </row>
    <row r="61" spans="1:18" x14ac:dyDescent="0.3">
      <c r="A61" s="18" t="s">
        <v>50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f t="shared" si="16"/>
        <v>0</v>
      </c>
      <c r="Q61" s="6"/>
    </row>
    <row r="62" spans="1:18" x14ac:dyDescent="0.3">
      <c r="A62" s="18" t="s">
        <v>51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f t="shared" si="16"/>
        <v>0</v>
      </c>
      <c r="Q62" s="6"/>
    </row>
    <row r="63" spans="1:18" x14ac:dyDescent="0.3">
      <c r="A63" s="18" t="s">
        <v>52</v>
      </c>
      <c r="B63" s="8">
        <v>5450000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f t="shared" si="16"/>
        <v>0</v>
      </c>
      <c r="Q63" s="6"/>
    </row>
    <row r="64" spans="1:18" x14ac:dyDescent="0.3">
      <c r="A64" s="17" t="s">
        <v>53</v>
      </c>
      <c r="B64" s="5">
        <f>+SUM(B65:B68)</f>
        <v>0</v>
      </c>
      <c r="C64" s="5">
        <f t="shared" ref="C64" si="17">+SUM(C65:C68)</f>
        <v>0</v>
      </c>
      <c r="D64" s="5">
        <v>0</v>
      </c>
      <c r="E64" s="5">
        <v>0</v>
      </c>
      <c r="F64" s="5">
        <v>0</v>
      </c>
      <c r="G64" s="5">
        <v>0</v>
      </c>
      <c r="H64" s="5">
        <f t="shared" ref="H64:O64" si="18">+SUM(H65:H68)</f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6"/>
    </row>
    <row r="65" spans="1:17" x14ac:dyDescent="0.3">
      <c r="A65" s="18" t="s">
        <v>54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f t="shared" ref="P65:P68" si="20">SUM(D65:O65)</f>
        <v>0</v>
      </c>
      <c r="Q65" s="6"/>
    </row>
    <row r="66" spans="1:17" x14ac:dyDescent="0.3">
      <c r="A66" s="18" t="s">
        <v>55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f t="shared" si="20"/>
        <v>0</v>
      </c>
      <c r="Q66" s="6"/>
    </row>
    <row r="67" spans="1:17" x14ac:dyDescent="0.3">
      <c r="A67" s="18" t="s">
        <v>56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f t="shared" si="20"/>
        <v>0</v>
      </c>
      <c r="Q67" s="6"/>
    </row>
    <row r="68" spans="1:17" ht="33" x14ac:dyDescent="0.3">
      <c r="A68" s="18" t="s">
        <v>57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f t="shared" si="20"/>
        <v>0</v>
      </c>
      <c r="Q68" s="6"/>
    </row>
    <row r="69" spans="1:17" x14ac:dyDescent="0.3">
      <c r="A69" s="17" t="s">
        <v>58</v>
      </c>
      <c r="B69" s="5">
        <f>+SUM(B70:B71)</f>
        <v>0</v>
      </c>
      <c r="C69" s="5">
        <f t="shared" ref="C69" si="21">+SUM(C70:C71)</f>
        <v>0</v>
      </c>
      <c r="D69" s="5">
        <f t="shared" ref="D69" si="22">+SUM(D70:D71)</f>
        <v>0</v>
      </c>
      <c r="E69" s="5">
        <f t="shared" ref="E69" si="23">+SUM(E70:E71)</f>
        <v>0</v>
      </c>
      <c r="F69" s="5">
        <f t="shared" ref="F69" si="24">+SUM(F70:F71)</f>
        <v>0</v>
      </c>
      <c r="G69" s="5">
        <f t="shared" ref="G69" si="25">+SUM(G70:G71)</f>
        <v>0</v>
      </c>
      <c r="H69" s="5">
        <f t="shared" ref="H69" si="26">+SUM(H70:H71)</f>
        <v>0</v>
      </c>
      <c r="I69" s="5">
        <f t="shared" ref="I69" si="27">+SUM(I70:I71)</f>
        <v>0</v>
      </c>
      <c r="J69" s="5">
        <f t="shared" ref="J69" si="28">+SUM(J70:J71)</f>
        <v>0</v>
      </c>
      <c r="K69" s="5">
        <f t="shared" ref="K69" si="29">+SUM(K70:K71)</f>
        <v>0</v>
      </c>
      <c r="L69" s="5">
        <f t="shared" ref="L69" si="30">+SUM(L70:L71)</f>
        <v>0</v>
      </c>
      <c r="M69" s="5">
        <f t="shared" ref="M69" si="31">+SUM(M70:M71)</f>
        <v>0</v>
      </c>
      <c r="N69" s="5">
        <f t="shared" ref="N69" si="32">+SUM(N70:N71)</f>
        <v>0</v>
      </c>
      <c r="O69" s="5">
        <f t="shared" ref="O69" si="33">+SUM(O70:O71)</f>
        <v>0</v>
      </c>
      <c r="P69" s="5">
        <f t="shared" ref="P69" si="34">+SUM(P70:P71)</f>
        <v>0</v>
      </c>
    </row>
    <row r="70" spans="1:17" x14ac:dyDescent="0.3">
      <c r="A70" s="18" t="s">
        <v>59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f t="shared" ref="P70:P71" si="35">SUM(D70:O70)</f>
        <v>0</v>
      </c>
    </row>
    <row r="71" spans="1:17" x14ac:dyDescent="0.3">
      <c r="A71" s="18" t="s">
        <v>60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f t="shared" si="35"/>
        <v>0</v>
      </c>
    </row>
    <row r="72" spans="1:17" x14ac:dyDescent="0.3">
      <c r="A72" s="17" t="s">
        <v>61</v>
      </c>
      <c r="B72" s="5">
        <f>+SUM(B73:B75)</f>
        <v>0</v>
      </c>
      <c r="C72" s="5">
        <f t="shared" ref="C72" si="36">+SUM(C73:C75)</f>
        <v>0</v>
      </c>
      <c r="D72" s="5">
        <f t="shared" ref="D72" si="37">+SUM(D73:D75)</f>
        <v>0</v>
      </c>
      <c r="E72" s="5">
        <f t="shared" ref="E72" si="38">+SUM(E73:E75)</f>
        <v>0</v>
      </c>
      <c r="F72" s="5">
        <f t="shared" ref="F72" si="39">+SUM(F73:F75)</f>
        <v>0</v>
      </c>
      <c r="G72" s="5">
        <f t="shared" ref="G72" si="40">+SUM(G73:G75)</f>
        <v>0</v>
      </c>
      <c r="H72" s="5">
        <f t="shared" ref="H72" si="41">+SUM(H73:H75)</f>
        <v>0</v>
      </c>
      <c r="I72" s="5">
        <f t="shared" ref="I72" si="42">+SUM(I73:I75)</f>
        <v>0</v>
      </c>
      <c r="J72" s="5">
        <f t="shared" ref="J72" si="43">+SUM(J73:J75)</f>
        <v>0</v>
      </c>
      <c r="K72" s="5">
        <f t="shared" ref="K72" si="44">+SUM(K73:K75)</f>
        <v>0</v>
      </c>
      <c r="L72" s="5">
        <f t="shared" ref="L72" si="45">+SUM(L73:L75)</f>
        <v>0</v>
      </c>
      <c r="M72" s="5">
        <f t="shared" ref="M72" si="46">+SUM(M73:M75)</f>
        <v>0</v>
      </c>
      <c r="N72" s="5">
        <f t="shared" ref="N72" si="47">+SUM(N73:N75)</f>
        <v>0</v>
      </c>
      <c r="O72" s="5">
        <f t="shared" ref="O72" si="48">+SUM(O73:O75)</f>
        <v>0</v>
      </c>
      <c r="P72" s="5">
        <f t="shared" ref="P72" si="49">+SUM(P73:P75)</f>
        <v>0</v>
      </c>
    </row>
    <row r="73" spans="1:17" x14ac:dyDescent="0.3">
      <c r="A73" s="18" t="s">
        <v>62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f t="shared" ref="P73:P75" si="50">SUM(D73:O73)</f>
        <v>0</v>
      </c>
    </row>
    <row r="74" spans="1:17" x14ac:dyDescent="0.3">
      <c r="A74" s="18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f t="shared" si="50"/>
        <v>0</v>
      </c>
    </row>
    <row r="75" spans="1:17" x14ac:dyDescent="0.3">
      <c r="A75" s="18" t="s">
        <v>64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f t="shared" si="50"/>
        <v>0</v>
      </c>
    </row>
    <row r="76" spans="1:17" x14ac:dyDescent="0.3">
      <c r="A76" s="20" t="s">
        <v>66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x14ac:dyDescent="0.3">
      <c r="A77" s="17" t="s">
        <v>67</v>
      </c>
      <c r="B77" s="5">
        <f>+SUM(B78:B79)</f>
        <v>0</v>
      </c>
      <c r="C77" s="5">
        <f t="shared" ref="C77" si="51">+SUM(C78:C79)</f>
        <v>0</v>
      </c>
      <c r="D77" s="5">
        <f t="shared" ref="D77" si="52">+SUM(D78:D79)</f>
        <v>0</v>
      </c>
      <c r="E77" s="5">
        <f t="shared" ref="E77" si="53">+SUM(E78:E79)</f>
        <v>0</v>
      </c>
      <c r="F77" s="5">
        <f t="shared" ref="F77" si="54">+SUM(F78:F79)</f>
        <v>0</v>
      </c>
      <c r="G77" s="5">
        <f t="shared" ref="G77" si="55">+SUM(G78:G79)</f>
        <v>0</v>
      </c>
      <c r="H77" s="5">
        <f t="shared" ref="H77" si="56">+SUM(H78:H79)</f>
        <v>0</v>
      </c>
      <c r="I77" s="5">
        <f t="shared" ref="I77" si="57">+SUM(I78:I79)</f>
        <v>0</v>
      </c>
      <c r="J77" s="5">
        <f t="shared" ref="J77" si="58">+SUM(J78:J79)</f>
        <v>0</v>
      </c>
      <c r="K77" s="5">
        <f t="shared" ref="K77" si="59">+SUM(K78:K79)</f>
        <v>0</v>
      </c>
      <c r="L77" s="5">
        <f t="shared" ref="L77" si="60">+SUM(L78:L79)</f>
        <v>0</v>
      </c>
      <c r="M77" s="5">
        <f t="shared" ref="M77" si="61">+SUM(M78:M79)</f>
        <v>0</v>
      </c>
      <c r="N77" s="5">
        <f t="shared" ref="N77" si="62">+SUM(N78:N79)</f>
        <v>0</v>
      </c>
      <c r="O77" s="5">
        <f t="shared" ref="O77" si="63">+SUM(O78:O79)</f>
        <v>0</v>
      </c>
      <c r="P77" s="5">
        <f t="shared" ref="P77" si="64">+SUM(P78:P79)</f>
        <v>0</v>
      </c>
    </row>
    <row r="78" spans="1:17" x14ac:dyDescent="0.3">
      <c r="A78" s="18" t="s">
        <v>68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f t="shared" ref="P78:P79" si="65">SUM(D78:O78)</f>
        <v>0</v>
      </c>
    </row>
    <row r="79" spans="1:17" x14ac:dyDescent="0.3">
      <c r="A79" s="18" t="s">
        <v>69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f t="shared" si="65"/>
        <v>0</v>
      </c>
    </row>
    <row r="80" spans="1:17" x14ac:dyDescent="0.3">
      <c r="A80" s="17" t="s">
        <v>70</v>
      </c>
      <c r="B80" s="5">
        <f>+SUM(B81:B82)</f>
        <v>0</v>
      </c>
      <c r="C80" s="5">
        <f t="shared" ref="C80" si="66">+SUM(C81:C82)</f>
        <v>0</v>
      </c>
      <c r="D80" s="5">
        <f t="shared" ref="D80" si="67">+SUM(D81:D82)</f>
        <v>0</v>
      </c>
      <c r="E80" s="5">
        <f t="shared" ref="E80" si="68">+SUM(E81:E82)</f>
        <v>0</v>
      </c>
      <c r="F80" s="5">
        <f t="shared" ref="F80" si="69">+SUM(F81:F82)</f>
        <v>0</v>
      </c>
      <c r="G80" s="5">
        <f t="shared" ref="G80" si="70">+SUM(G81:G82)</f>
        <v>0</v>
      </c>
      <c r="H80" s="5">
        <f t="shared" ref="H80" si="71">+SUM(H81:H82)</f>
        <v>0</v>
      </c>
      <c r="I80" s="5">
        <f t="shared" ref="I80" si="72">+SUM(I81:I82)</f>
        <v>0</v>
      </c>
      <c r="J80" s="5">
        <f t="shared" ref="J80" si="73">+SUM(J81:J82)</f>
        <v>0</v>
      </c>
      <c r="K80" s="5">
        <f t="shared" ref="K80" si="74">+SUM(K81:K82)</f>
        <v>0</v>
      </c>
      <c r="L80" s="5">
        <f t="shared" ref="L80" si="75">+SUM(L81:L82)</f>
        <v>0</v>
      </c>
      <c r="M80" s="5">
        <f t="shared" ref="M80" si="76">+SUM(M81:M82)</f>
        <v>0</v>
      </c>
      <c r="N80" s="5">
        <f t="shared" ref="N80" si="77">+SUM(N81:N82)</f>
        <v>0</v>
      </c>
      <c r="O80" s="5">
        <f t="shared" ref="O80" si="78">+SUM(O81:O82)</f>
        <v>0</v>
      </c>
      <c r="P80" s="5">
        <f t="shared" ref="P80" si="79">+SUM(P81:P82)</f>
        <v>0</v>
      </c>
    </row>
    <row r="81" spans="1:16" x14ac:dyDescent="0.3">
      <c r="A81" s="18" t="s">
        <v>71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f t="shared" ref="P81:P82" si="80">SUM(D81:O81)</f>
        <v>0</v>
      </c>
    </row>
    <row r="82" spans="1:16" x14ac:dyDescent="0.3">
      <c r="A82" s="18" t="s">
        <v>72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f t="shared" si="80"/>
        <v>0</v>
      </c>
    </row>
    <row r="83" spans="1:16" x14ac:dyDescent="0.3">
      <c r="A83" s="17" t="s">
        <v>73</v>
      </c>
      <c r="B83" s="5">
        <f>+B84</f>
        <v>0</v>
      </c>
      <c r="C83" s="5">
        <f t="shared" ref="C83" si="81">+C84</f>
        <v>0</v>
      </c>
      <c r="D83" s="5">
        <f t="shared" ref="D83" si="82">+D84</f>
        <v>0</v>
      </c>
      <c r="E83" s="5">
        <f t="shared" ref="E83" si="83">+E84</f>
        <v>0</v>
      </c>
      <c r="F83" s="5">
        <f t="shared" ref="F83" si="84">+F84</f>
        <v>0</v>
      </c>
      <c r="G83" s="5">
        <f t="shared" ref="G83" si="85">+G84</f>
        <v>0</v>
      </c>
      <c r="H83" s="5">
        <f t="shared" ref="H83" si="86">+H84</f>
        <v>0</v>
      </c>
      <c r="I83" s="5">
        <f t="shared" ref="I83" si="87">+I84</f>
        <v>0</v>
      </c>
      <c r="J83" s="5">
        <f t="shared" ref="J83" si="88">+J84</f>
        <v>0</v>
      </c>
      <c r="K83" s="5">
        <f t="shared" ref="K83" si="89">+K84</f>
        <v>0</v>
      </c>
      <c r="L83" s="5">
        <f t="shared" ref="L83" si="90">+L84</f>
        <v>0</v>
      </c>
      <c r="M83" s="5">
        <f t="shared" ref="M83" si="91">+M84</f>
        <v>0</v>
      </c>
      <c r="N83" s="5">
        <f t="shared" ref="N83" si="92">+N84</f>
        <v>0</v>
      </c>
      <c r="O83" s="5">
        <f t="shared" ref="O83" si="93">+O84</f>
        <v>0</v>
      </c>
      <c r="P83" s="5">
        <f t="shared" ref="P83" si="94">+P84</f>
        <v>0</v>
      </c>
    </row>
    <row r="84" spans="1:16" x14ac:dyDescent="0.3">
      <c r="A84" s="18" t="s">
        <v>74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f>SUM(D84:O84)</f>
        <v>0</v>
      </c>
    </row>
    <row r="85" spans="1:16" s="14" customFormat="1" x14ac:dyDescent="0.3">
      <c r="A85" s="12" t="s">
        <v>65</v>
      </c>
      <c r="B85" s="13">
        <f t="shared" ref="B85:P85" si="95">+B12+B18+B28+B38+B54+B64+B69+B72+B77+B80+B83</f>
        <v>880342922.27999997</v>
      </c>
      <c r="C85" s="13">
        <f t="shared" si="95"/>
        <v>0</v>
      </c>
      <c r="D85" s="13">
        <f t="shared" si="95"/>
        <v>48393976</v>
      </c>
      <c r="E85" s="13">
        <f t="shared" si="95"/>
        <v>0</v>
      </c>
      <c r="F85" s="13">
        <f t="shared" si="95"/>
        <v>0</v>
      </c>
      <c r="G85" s="13">
        <f t="shared" si="95"/>
        <v>0</v>
      </c>
      <c r="H85" s="13">
        <f t="shared" si="95"/>
        <v>0</v>
      </c>
      <c r="I85" s="13">
        <f t="shared" si="95"/>
        <v>0</v>
      </c>
      <c r="J85" s="13">
        <f t="shared" si="95"/>
        <v>0</v>
      </c>
      <c r="K85" s="13">
        <f t="shared" si="95"/>
        <v>0</v>
      </c>
      <c r="L85" s="13">
        <f t="shared" si="95"/>
        <v>0</v>
      </c>
      <c r="M85" s="13">
        <f t="shared" si="95"/>
        <v>0</v>
      </c>
      <c r="N85" s="13">
        <f t="shared" si="95"/>
        <v>0</v>
      </c>
      <c r="O85" s="13">
        <f t="shared" si="95"/>
        <v>0</v>
      </c>
      <c r="P85" s="13">
        <f t="shared" si="95"/>
        <v>48393976</v>
      </c>
    </row>
    <row r="86" spans="1:16" s="21" customFormat="1" ht="13.5" x14ac:dyDescent="0.25">
      <c r="A86" s="27" t="s">
        <v>103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</row>
    <row r="87" spans="1:16" s="21" customFormat="1" ht="13.5" x14ac:dyDescent="0.25">
      <c r="A87" s="27" t="s">
        <v>104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</row>
    <row r="88" spans="1:16" s="21" customFormat="1" ht="13.5" x14ac:dyDescent="0.25">
      <c r="A88" s="27" t="s">
        <v>105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</row>
    <row r="89" spans="1:16" x14ac:dyDescent="0.3">
      <c r="P89" s="22"/>
    </row>
    <row r="90" spans="1:16" x14ac:dyDescent="0.3">
      <c r="P90" s="7"/>
    </row>
    <row r="91" spans="1:16" x14ac:dyDescent="0.3">
      <c r="P91" s="7"/>
    </row>
    <row r="92" spans="1:16" x14ac:dyDescent="0.3">
      <c r="P92" s="7"/>
    </row>
    <row r="93" spans="1:16" x14ac:dyDescent="0.3">
      <c r="P93" s="7"/>
    </row>
    <row r="94" spans="1:16" x14ac:dyDescent="0.3">
      <c r="P94" s="7"/>
    </row>
    <row r="95" spans="1:16" x14ac:dyDescent="0.3">
      <c r="P95" s="7"/>
    </row>
    <row r="96" spans="1:16" x14ac:dyDescent="0.3">
      <c r="P96" s="7"/>
    </row>
    <row r="97" spans="1:16" x14ac:dyDescent="0.3">
      <c r="P97" s="7"/>
    </row>
    <row r="98" spans="1:16" x14ac:dyDescent="0.3">
      <c r="P98" s="7"/>
    </row>
    <row r="99" spans="1:16" x14ac:dyDescent="0.3">
      <c r="P99" s="7"/>
    </row>
    <row r="100" spans="1:16" x14ac:dyDescent="0.3">
      <c r="P100" s="7"/>
    </row>
    <row r="101" spans="1:16" x14ac:dyDescent="0.3">
      <c r="P101" s="7"/>
    </row>
    <row r="102" spans="1:16" x14ac:dyDescent="0.3">
      <c r="A102" s="15"/>
      <c r="B102" s="26"/>
      <c r="C102" s="26"/>
      <c r="G102" s="26"/>
      <c r="H102" s="26"/>
      <c r="I102" s="26"/>
      <c r="M102" s="23"/>
      <c r="N102" s="23"/>
      <c r="O102" s="23"/>
      <c r="P102" s="7"/>
    </row>
    <row r="103" spans="1:16" ht="15" customHeight="1" x14ac:dyDescent="0.3">
      <c r="B103" s="24" t="s">
        <v>94</v>
      </c>
      <c r="C103" s="24"/>
      <c r="G103" s="25" t="s">
        <v>97</v>
      </c>
      <c r="H103" s="25"/>
      <c r="I103" s="25"/>
      <c r="M103" s="24" t="s">
        <v>100</v>
      </c>
      <c r="N103" s="24"/>
      <c r="O103" s="24"/>
      <c r="P103" s="7"/>
    </row>
    <row r="104" spans="1:16" x14ac:dyDescent="0.3">
      <c r="B104" s="25" t="s">
        <v>95</v>
      </c>
      <c r="C104" s="25"/>
      <c r="G104" s="25" t="s">
        <v>98</v>
      </c>
      <c r="H104" s="25"/>
      <c r="I104" s="25"/>
      <c r="N104" s="1" t="s">
        <v>101</v>
      </c>
    </row>
    <row r="105" spans="1:16" ht="15" customHeight="1" x14ac:dyDescent="0.3">
      <c r="B105" s="25" t="s">
        <v>96</v>
      </c>
      <c r="C105" s="25"/>
      <c r="G105" s="25" t="s">
        <v>99</v>
      </c>
      <c r="H105" s="25"/>
      <c r="I105" s="25"/>
      <c r="M105" s="25" t="s">
        <v>102</v>
      </c>
      <c r="N105" s="25"/>
      <c r="O105" s="25"/>
    </row>
  </sheetData>
  <mergeCells count="23">
    <mergeCell ref="A4:P4"/>
    <mergeCell ref="A5:P5"/>
    <mergeCell ref="A9:A10"/>
    <mergeCell ref="B9:B10"/>
    <mergeCell ref="C9:C10"/>
    <mergeCell ref="A6:P6"/>
    <mergeCell ref="A7:P7"/>
    <mergeCell ref="A86:P86"/>
    <mergeCell ref="A87:P87"/>
    <mergeCell ref="A88:P88"/>
    <mergeCell ref="A8:P8"/>
    <mergeCell ref="D9:P9"/>
    <mergeCell ref="M102:O102"/>
    <mergeCell ref="M103:O103"/>
    <mergeCell ref="M105:O105"/>
    <mergeCell ref="B102:C102"/>
    <mergeCell ref="B103:C103"/>
    <mergeCell ref="B104:C104"/>
    <mergeCell ref="B105:C105"/>
    <mergeCell ref="G102:I102"/>
    <mergeCell ref="G103:I103"/>
    <mergeCell ref="G104:I104"/>
    <mergeCell ref="G105:I105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headerFooter>
    <oddFooter>&amp;CPágina &amp;P de 2</oddFooter>
  </headerFooter>
  <ignoredErrors>
    <ignoredError sqref="C84:P84 C69:O83 E38:O38 E18:O18 D12 B18 D18 B28 D28 B38 C38:D38 B54 D54 E28:O28 E54:O54 N48:O48 N49:O49 N50:O52 N53:O53 N47:O47 N46:O46 P46 P43:P45 P47 P53 P50:P52 P49 P48 P14 P15:P17 P13 P19:P27" formulaRange="1"/>
    <ignoredError sqref="P69:P83 P64:P65 P54 P55 P56:P60 P61 P62:P63 P66:P68 P28 P38 P29:P37 P39:P42 P1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Props1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2025-01-15T12:03:44Z</cp:lastPrinted>
  <dcterms:created xsi:type="dcterms:W3CDTF">2021-07-29T18:58:50Z</dcterms:created>
  <dcterms:modified xsi:type="dcterms:W3CDTF">2025-02-18T12:09:35Z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