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0-OCTUBRE/"/>
    </mc:Choice>
  </mc:AlternateContent>
  <xr:revisionPtr revIDLastSave="92" documentId="13_ncr:1_{B4D6AC09-C6A6-4369-8505-AC6F4FE264BD}" xr6:coauthVersionLast="47" xr6:coauthVersionMax="47" xr10:uidLastSave="{58F53AC0-FF5F-480C-A7CF-44A85F365E54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<sst xmlns="http://schemas.openxmlformats.org/spreadsheetml/2006/main" count="122" uniqueCount="101">
  <si>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</si>
  <si>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</si>
  <si>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</si>
  <si>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</si>
  <si>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</si>
  <si>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</si>
  <si>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</si>
  <si>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</si>
  <si>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</si>
  <si>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</si>
  <si>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</si>
  <si>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</si>
  <si>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</si>
  <si>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</si>
  <si>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</si>
  <si>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</si>
  <si>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</si>
  <si>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</si>
  <si>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</si>
  <si>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</si>
  <si>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</si>
  <si>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</si>
  <si>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</si>
  <si>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</si>
  <si>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</si>
  <si>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</si>
  <si>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</si>
  <si>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</si>
  <si>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</si>
  <si>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</si>
  <si>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</si>
  <si>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</si>
  <si>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</si>
  <si>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</si>
  <si>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</si>
  <si>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</si>
  <si>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</si>
  <si>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</si>
  <si>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</si>
  <si>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</si>
  <si>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</si>
  <si>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</si>
  <si>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</si>
  <si>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</si>
  <si>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</si>
  <si>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</si>
  <si>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</si>
  <si>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</si>
  <si>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</si>
  <si>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</si>
  <si>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</si>
  <si>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</si>
  <si>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</si>
  <si>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</si>
  <si>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</si>
  <si>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</si>
  <si>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</si>
  <si>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</si>
  <si>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</si>
  <si>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</si>
  <si>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</si>
  <si>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</si>
  <si>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</si>
  <si>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</si>
  <si>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</si>
  <si>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</si>
  <si>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</si>
  <si>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</si>
  <si>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</si>
  <si>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</si>
  <si>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</si>
  <si>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</si>
  <si>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</si>
  <si>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</si>
  <si>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</si>
  <si>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</si>
  <si>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</si>
  <si>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</si>
  <si>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</si>
  <si>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</si>
  <si>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</si>
  <si>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</si>
  <si>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</si>
  <si>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</si>
  <si>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</si>
  <si>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</si>
  <si>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</si>
  <si>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</si>
  <si>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</si>
  <si>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</si>
  <si>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</si>
  <si>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</si>
  <si>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</si>
  <si>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</si>
  <si>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</si>
  <si>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</si>
  <si>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</si>
  <si>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</si>
  <si>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</si>
  <si>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hasta el 08 de noviembre del 2023. 8:57 a.m.</t>
  </si>
  <si>
    <t>Fecha de imputación: hasta el 31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</si>
</sst>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87" zoomScale="85" zoomScaleNormal="85" workbookViewId="0">
      <selection activeCell="B102" sqref="B102:M113"/>
    </sheetView>
  </sheetViews>
  <sheetFormatPr baseColWidth="10" defaultColWidth="11.42578125" defaultRowHeight="14.25" x14ac:dyDescent="0.2"/>
  <cols>
    <col min="1" max="1" width="86.5703125" style="3" bestFit="1" customWidth="1"/>
    <col min="2" max="2" width="18.285156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28" t="s">
        <v>93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21" customHeight="1" x14ac:dyDescent="0.2">
      <c r="A4" s="30" t="s">
        <v>94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8" x14ac:dyDescent="0.2">
      <c r="A5" s="36">
        <v>2023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15.75" customHeight="1" x14ac:dyDescent="0.2">
      <c r="A6" s="38" t="s">
        <v>90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ht="15.75" customHeight="1" x14ac:dyDescent="0.2">
      <c r="A7" s="24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7" ht="15" x14ac:dyDescent="0.2">
      <c r="A9" s="32" t="s">
        <v>66</v>
      </c>
      <c r="B9" s="34" t="s">
        <v>92</v>
      </c>
      <c r="C9" s="34" t="s">
        <v>91</v>
      </c>
      <c r="D9" s="25" t="s">
        <v>98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</row>
    <row r="10" spans="1:17" ht="15" x14ac:dyDescent="0.25">
      <c r="A10" s="33"/>
      <c r="B10" s="35"/>
      <c r="C10" s="35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18810808.899999999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29427331.75</v>
      </c>
      <c r="L12" s="5">
        <f t="shared" ref="L12" si="9">+SUM(L13:L17)</f>
        <v>18575645.780000005</v>
      </c>
      <c r="M12" s="5">
        <f t="shared" ref="M12" si="10">+SUM(M13:M17)</f>
        <v>31257225.25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231515962.11000001</v>
      </c>
    </row>
    <row r="13" spans="1:17" x14ac:dyDescent="0.2">
      <c r="A13" s="21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14132815.210000001</v>
      </c>
      <c r="L13" s="7">
        <v>14210864.9</v>
      </c>
      <c r="M13" s="7">
        <v>14252459.65</v>
      </c>
      <c r="N13" s="7">
        <v>0</v>
      </c>
      <c r="O13" s="7">
        <v>0</v>
      </c>
      <c r="P13" s="7">
        <f>SUM(D13:O13)</f>
        <v>139166328.33000001</v>
      </c>
    </row>
    <row r="14" spans="1:17" x14ac:dyDescent="0.2">
      <c r="A14" s="21" t="s">
        <v>3</v>
      </c>
      <c r="B14" s="7">
        <v>68224401.780000001</v>
      </c>
      <c r="C14" s="7">
        <v>79774401.780000001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1267684.3999999999</v>
      </c>
      <c r="J14" s="7">
        <v>2410901.34</v>
      </c>
      <c r="K14" s="7">
        <v>13199506.82</v>
      </c>
      <c r="L14" s="7">
        <v>1299129.0900000001</v>
      </c>
      <c r="M14" s="7">
        <v>1367730.62</v>
      </c>
      <c r="N14" s="7">
        <v>0</v>
      </c>
      <c r="O14" s="7">
        <v>0</v>
      </c>
      <c r="P14" s="7">
        <f t="shared" ref="P14:P17" si="14">SUM(D14:O14)</f>
        <v>37095973.5</v>
      </c>
    </row>
    <row r="15" spans="1:17" x14ac:dyDescent="0.2">
      <c r="A15" s="21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1235000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385000</v>
      </c>
      <c r="L15" s="7">
        <v>1335000</v>
      </c>
      <c r="M15" s="7">
        <v>1835000</v>
      </c>
      <c r="N15" s="7">
        <v>0</v>
      </c>
      <c r="O15" s="7">
        <v>0</v>
      </c>
      <c r="P15" s="7">
        <f t="shared" si="14"/>
        <v>13300000</v>
      </c>
      <c r="Q15" s="17"/>
    </row>
    <row r="16" spans="1:17" x14ac:dyDescent="0.2">
      <c r="A16" s="21" t="s">
        <v>5</v>
      </c>
      <c r="B16" s="7">
        <v>35409166.420000002</v>
      </c>
      <c r="C16" s="7">
        <v>35409166.420000002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16666.669999999998</v>
      </c>
      <c r="M16" s="7">
        <v>12101810.859999999</v>
      </c>
      <c r="N16" s="7">
        <v>0</v>
      </c>
      <c r="O16" s="7">
        <v>0</v>
      </c>
      <c r="P16" s="7">
        <f t="shared" si="14"/>
        <v>24931898.91</v>
      </c>
    </row>
    <row r="17" spans="1:16" x14ac:dyDescent="0.2">
      <c r="A17" s="21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1710009.7200000002</v>
      </c>
      <c r="L17" s="7">
        <v>1713985.12</v>
      </c>
      <c r="M17" s="7">
        <v>1700224.12</v>
      </c>
      <c r="N17" s="7">
        <v>0</v>
      </c>
      <c r="O17" s="7">
        <v>0</v>
      </c>
      <c r="P17" s="7">
        <f t="shared" si="14"/>
        <v>17021761.370000005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4172587.9799999995</v>
      </c>
      <c r="L18" s="5">
        <f t="shared" si="15"/>
        <v>4057639.06</v>
      </c>
      <c r="M18" s="5">
        <f t="shared" si="15"/>
        <v>6723170.1199999992</v>
      </c>
      <c r="N18" s="5">
        <f t="shared" si="15"/>
        <v>0</v>
      </c>
      <c r="O18" s="5">
        <f t="shared" si="15"/>
        <v>0</v>
      </c>
      <c r="P18" s="5">
        <f>+SUM(P19:P27)</f>
        <v>40026340.750000007</v>
      </c>
    </row>
    <row r="19" spans="1:16" x14ac:dyDescent="0.2">
      <c r="A19" s="21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928039.55999999994</v>
      </c>
      <c r="L19" s="7">
        <v>598461.63</v>
      </c>
      <c r="M19" s="7">
        <v>842353.96000000008</v>
      </c>
      <c r="N19" s="7">
        <v>0</v>
      </c>
      <c r="O19" s="7">
        <v>0</v>
      </c>
      <c r="P19" s="7">
        <f t="shared" ref="P19:P27" si="16">SUM(D19:O19)</f>
        <v>6454250.7799999993</v>
      </c>
    </row>
    <row r="20" spans="1:16" x14ac:dyDescent="0.2">
      <c r="A20" s="21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35400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1129400</v>
      </c>
    </row>
    <row r="21" spans="1:16" x14ac:dyDescent="0.2">
      <c r="A21" s="21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436987.5</v>
      </c>
      <c r="L21" s="7">
        <v>914378.75</v>
      </c>
      <c r="M21" s="7">
        <v>370988.75</v>
      </c>
      <c r="N21" s="7">
        <v>0</v>
      </c>
      <c r="O21" s="7">
        <v>0</v>
      </c>
      <c r="P21" s="7">
        <f t="shared" si="16"/>
        <v>5178937.84</v>
      </c>
    </row>
    <row r="22" spans="1:16" x14ac:dyDescent="0.2">
      <c r="A22" s="21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1802503.88</v>
      </c>
      <c r="L22" s="7">
        <v>93063</v>
      </c>
      <c r="M22" s="7">
        <v>405060.7</v>
      </c>
      <c r="N22" s="7">
        <v>0</v>
      </c>
      <c r="O22" s="7">
        <v>0</v>
      </c>
      <c r="P22" s="7">
        <f t="shared" si="16"/>
        <v>5085229.76</v>
      </c>
    </row>
    <row r="23" spans="1:16" x14ac:dyDescent="0.2">
      <c r="A23" s="21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111217.44</v>
      </c>
      <c r="L23" s="7">
        <v>789651.73</v>
      </c>
      <c r="M23" s="7">
        <v>2259717.2000000002</v>
      </c>
      <c r="N23" s="7">
        <v>0</v>
      </c>
      <c r="O23" s="7">
        <v>0</v>
      </c>
      <c r="P23" s="7">
        <f t="shared" si="16"/>
        <v>6172579.1799999997</v>
      </c>
    </row>
    <row r="24" spans="1:16" x14ac:dyDescent="0.2">
      <c r="A24" s="21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433578.85</v>
      </c>
      <c r="L24" s="7">
        <v>426427.97</v>
      </c>
      <c r="M24" s="7">
        <v>1585201.9</v>
      </c>
      <c r="N24" s="7">
        <v>0</v>
      </c>
      <c r="O24" s="7">
        <v>0</v>
      </c>
      <c r="P24" s="7">
        <f t="shared" si="16"/>
        <v>6544044.9099999983</v>
      </c>
    </row>
    <row r="25" spans="1:16" ht="25.5" x14ac:dyDescent="0.2">
      <c r="A25" s="21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185858.49</v>
      </c>
      <c r="L25" s="7">
        <v>518141.39</v>
      </c>
      <c r="M25" s="7">
        <v>211089.31</v>
      </c>
      <c r="N25" s="7">
        <v>0</v>
      </c>
      <c r="O25" s="7">
        <v>0</v>
      </c>
      <c r="P25" s="7">
        <f t="shared" si="16"/>
        <v>3256270.9800000004</v>
      </c>
    </row>
    <row r="26" spans="1:16" x14ac:dyDescent="0.2">
      <c r="A26" s="21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153098.26</v>
      </c>
      <c r="L26" s="7">
        <v>618144.09</v>
      </c>
      <c r="M26" s="7">
        <v>909902.1</v>
      </c>
      <c r="N26" s="7">
        <v>0</v>
      </c>
      <c r="O26" s="7">
        <v>0</v>
      </c>
      <c r="P26" s="7">
        <f t="shared" si="16"/>
        <v>4627702.34</v>
      </c>
    </row>
    <row r="27" spans="1:16" x14ac:dyDescent="0.2">
      <c r="A27" s="21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85904</v>
      </c>
      <c r="L27" s="7">
        <v>99370.5</v>
      </c>
      <c r="M27" s="7">
        <v>138856.20000000001</v>
      </c>
      <c r="N27" s="7">
        <v>0</v>
      </c>
      <c r="O27" s="7">
        <v>0</v>
      </c>
      <c r="P27" s="7">
        <f t="shared" si="16"/>
        <v>1577924.96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1065431.22</v>
      </c>
      <c r="L28" s="5">
        <f t="shared" ref="L28" si="26">+SUM(L29:L37)</f>
        <v>936682.63</v>
      </c>
      <c r="M28" s="5">
        <f t="shared" ref="M28" si="27">+SUM(M29:M37)</f>
        <v>1741275.0699999998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14325485.540000003</v>
      </c>
    </row>
    <row r="29" spans="1:16" x14ac:dyDescent="0.2">
      <c r="A29" s="21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67100.28</v>
      </c>
      <c r="L29" s="7">
        <v>16855.04</v>
      </c>
      <c r="M29" s="7">
        <v>216954.94</v>
      </c>
      <c r="N29" s="7">
        <v>0</v>
      </c>
      <c r="O29" s="7">
        <v>0</v>
      </c>
      <c r="P29" s="7">
        <f t="shared" ref="P29:P37" si="31">SUM(D29:O29)</f>
        <v>822629.08000000007</v>
      </c>
    </row>
    <row r="30" spans="1:16" x14ac:dyDescent="0.2">
      <c r="A30" s="21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70540.399999999994</v>
      </c>
      <c r="L30" s="7">
        <v>50931.87</v>
      </c>
      <c r="M30" s="7">
        <v>73093.039999999994</v>
      </c>
      <c r="N30" s="7">
        <v>0</v>
      </c>
      <c r="O30" s="7">
        <v>0</v>
      </c>
      <c r="P30" s="7">
        <f t="shared" si="31"/>
        <v>1054784.03</v>
      </c>
    </row>
    <row r="31" spans="1:16" x14ac:dyDescent="0.2">
      <c r="A31" s="21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10080.4</v>
      </c>
      <c r="L31" s="7">
        <v>112570.59999999999</v>
      </c>
      <c r="M31" s="7">
        <v>176905.9</v>
      </c>
      <c r="N31" s="7">
        <v>0</v>
      </c>
      <c r="O31" s="7">
        <v>0</v>
      </c>
      <c r="P31" s="7">
        <f t="shared" si="31"/>
        <v>1406928.69</v>
      </c>
    </row>
    <row r="32" spans="1:16" x14ac:dyDescent="0.2">
      <c r="A32" s="21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215984.8</v>
      </c>
    </row>
    <row r="33" spans="1:17" x14ac:dyDescent="0.2">
      <c r="A33" s="21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85361.97</v>
      </c>
      <c r="L33" s="7">
        <v>43676.91</v>
      </c>
      <c r="M33" s="7">
        <v>369237.19</v>
      </c>
      <c r="N33" s="7">
        <v>0</v>
      </c>
      <c r="O33" s="7">
        <v>0</v>
      </c>
      <c r="P33" s="7">
        <f t="shared" si="31"/>
        <v>1062233.6100000001</v>
      </c>
    </row>
    <row r="34" spans="1:17" x14ac:dyDescent="0.2">
      <c r="A34" s="21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3590.7</v>
      </c>
      <c r="L34" s="7">
        <v>4531.2</v>
      </c>
      <c r="M34" s="7">
        <v>24802.590000000004</v>
      </c>
      <c r="N34" s="7">
        <v>0</v>
      </c>
      <c r="O34" s="7">
        <v>0</v>
      </c>
      <c r="P34" s="7">
        <f t="shared" si="31"/>
        <v>57348.510000000009</v>
      </c>
    </row>
    <row r="35" spans="1:17" x14ac:dyDescent="0.2">
      <c r="A35" s="21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676441</v>
      </c>
      <c r="L35" s="7">
        <v>617902</v>
      </c>
      <c r="M35" s="7">
        <v>670557.24</v>
      </c>
      <c r="N35" s="7">
        <v>0</v>
      </c>
      <c r="O35" s="7">
        <v>0</v>
      </c>
      <c r="P35" s="7">
        <f t="shared" si="31"/>
        <v>6862857.9000000004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152316.47</v>
      </c>
      <c r="L37" s="7">
        <v>90215.010000000009</v>
      </c>
      <c r="M37" s="7">
        <v>209724.16999999998</v>
      </c>
      <c r="N37" s="7">
        <v>0</v>
      </c>
      <c r="O37" s="7">
        <v>0</v>
      </c>
      <c r="P37" s="7">
        <f t="shared" si="31"/>
        <v>2842718.9200000009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698400</v>
      </c>
      <c r="L38" s="5">
        <f t="shared" ref="L38" si="41">+SUM(L39:L46)</f>
        <v>693000</v>
      </c>
      <c r="M38" s="5">
        <f t="shared" ref="M38" si="42">+SUM(M39:M46)</f>
        <v>693000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7053500</v>
      </c>
      <c r="Q38" s="18"/>
    </row>
    <row r="39" spans="1:17" x14ac:dyDescent="0.2">
      <c r="A39" s="21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180500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698400</v>
      </c>
      <c r="L45" s="7">
        <v>693000</v>
      </c>
      <c r="M45" s="7">
        <v>693000</v>
      </c>
      <c r="N45" s="7">
        <v>0</v>
      </c>
      <c r="O45" s="7">
        <v>0</v>
      </c>
      <c r="P45" s="7">
        <f t="shared" si="46"/>
        <v>6873000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127298.4</v>
      </c>
      <c r="J54" s="5">
        <f t="shared" ref="J54" si="69">+SUM(J55:J63)</f>
        <v>8562100.4200000018</v>
      </c>
      <c r="K54" s="5">
        <f t="shared" ref="K54" si="70">+SUM(K55:K63)</f>
        <v>0</v>
      </c>
      <c r="L54" s="5">
        <f t="shared" ref="L54" si="71">+SUM(L55:L63)</f>
        <v>138886</v>
      </c>
      <c r="M54" s="5">
        <f t="shared" ref="M54" si="72">+SUM(M55:M63)</f>
        <v>408298.17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10562270.940000001</v>
      </c>
    </row>
    <row r="55" spans="1:16" x14ac:dyDescent="0.2">
      <c r="A55" s="21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138886</v>
      </c>
      <c r="M55" s="7">
        <v>195898.16999999998</v>
      </c>
      <c r="N55" s="7">
        <v>0</v>
      </c>
      <c r="O55" s="7">
        <v>0</v>
      </c>
      <c r="P55" s="7">
        <f t="shared" ref="P55:P63" si="76">SUM(D55:O55)</f>
        <v>9905243.9400000013</v>
      </c>
    </row>
    <row r="56" spans="1:16" x14ac:dyDescent="0.2">
      <c r="A56" s="21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350460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212400</v>
      </c>
      <c r="N59" s="7">
        <v>0</v>
      </c>
      <c r="O59" s="7">
        <v>0</v>
      </c>
      <c r="P59" s="7">
        <f t="shared" si="76"/>
        <v>306567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18393959.469999999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8" t="s">
        <v>93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6" ht="20.25" x14ac:dyDescent="0.2">
      <c r="A74" s="30" t="s">
        <v>94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18" x14ac:dyDescent="0.2">
      <c r="A75" s="36">
        <f>+A5</f>
        <v>2023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5" x14ac:dyDescent="0.2">
      <c r="A76" s="38" t="s">
        <v>90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5" x14ac:dyDescent="0.2">
      <c r="A77" s="24" t="s">
        <v>76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9" spans="1:16" ht="15" x14ac:dyDescent="0.2">
      <c r="A79" s="32" t="s">
        <v>66</v>
      </c>
      <c r="B79" s="34" t="s">
        <v>92</v>
      </c>
      <c r="C79" s="34" t="s">
        <v>91</v>
      </c>
      <c r="D79" s="25" t="s">
        <v>98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1:16" ht="15" x14ac:dyDescent="0.25">
      <c r="A80" s="33"/>
      <c r="B80" s="35"/>
      <c r="C80" s="35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629263529.16687799</v>
      </c>
      <c r="D97" s="10">
        <f t="shared" si="166"/>
        <v>36450862.440000005</v>
      </c>
      <c r="E97" s="10">
        <f t="shared" si="166"/>
        <v>23480437.759999998</v>
      </c>
      <c r="F97" s="10">
        <f t="shared" si="166"/>
        <v>26016552.039999999</v>
      </c>
      <c r="G97" s="10">
        <f t="shared" si="166"/>
        <v>33223928.430000003</v>
      </c>
      <c r="H97" s="10">
        <f t="shared" si="166"/>
        <v>24580833.43</v>
      </c>
      <c r="I97" s="10">
        <f t="shared" si="166"/>
        <v>24511524.079999998</v>
      </c>
      <c r="J97" s="10">
        <f t="shared" si="166"/>
        <v>34630848.130000003</v>
      </c>
      <c r="K97" s="10">
        <f t="shared" si="166"/>
        <v>35363750.949999996</v>
      </c>
      <c r="L97" s="10">
        <f t="shared" si="166"/>
        <v>24401853.470000003</v>
      </c>
      <c r="M97" s="10">
        <f t="shared" si="166"/>
        <v>40822968.609999999</v>
      </c>
      <c r="N97" s="10">
        <f t="shared" si="166"/>
        <v>0</v>
      </c>
      <c r="O97" s="10">
        <f t="shared" si="166"/>
        <v>0</v>
      </c>
      <c r="P97" s="10">
        <f t="shared" si="166"/>
        <v>303483559.34000003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aUeIkmukoElbY1ggddI44ykvFe9UgInhL2FNBO0nfYoM3ODjEMpMUyu76ytABO2+ZGffiy/Jq/LiFN/0nEcmAw==" saltValue="91kPrszzY+7zMefmsYXBeA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4C1C3-26DA-43A2-9532-E03621094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a425c96b-313c-43ce-820c-dafd782290ad"/>
    <ds:schemaRef ds:uri="8ec24357-8104-4f74-b4c1-888e152a16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2023-10-06T13:29:16Z</cp:lastPrinted>
  <dcterms:created xsi:type="dcterms:W3CDTF">2021-07-29T18:58:50Z</dcterms:created>
  <dcterms:modified xsi:type="dcterms:W3CDTF">2023-11-08T12:14:23Z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