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https://juntaaviacioncivil.sharepoint.com/teams/CONTABILIDAD/OTROS/OtrosContabilidad/PORTAL/GARGADOS/2022/3- MARZO 2022/"/>
    </mc:Choice>
  </mc:AlternateContent>
  <xr:revisionPtr revIDLastSave="196" documentId="13_ncr:1_{A5E05E61-5219-4CB4-B941-DAEFC218273D}" xr6:coauthVersionLast="47" xr6:coauthVersionMax="47" xr10:uidLastSave="{B557342B-3403-4246-BAA5-F39182D2F7B1}"/>
  <bookViews>
    <workbookView xWindow="-120" yWindow="-120" windowWidth="20730" windowHeight="11160" xr2:uid="{00000000-000D-0000-FFFF-FFFF00000000}"/>
  </bookViews>
  <sheets>
    <sheet name="Hoja1" sheetId="1" r:id="rId1"/>
  </sheets>
  <definedNames>
    <definedName name="_Hlk52870620" localSheetId="0">Hoja1!$B$62</definedName>
    <definedName name="_Hlk71266442" localSheetId="0">Hoja1!$B$64</definedName>
    <definedName name="_Hlk78981727" localSheetId="0">Hoja1!$B$58</definedName>
    <definedName name="_xlnm.Print_Area" localSheetId="0">Hoja1!$A$1:$F$71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0" i="1" l="1"/>
  <c r="E51" i="1"/>
  <c r="E31" i="1"/>
  <c r="E32" i="1" s="1"/>
  <c r="E39" i="1" s="1"/>
  <c r="E23" i="1"/>
  <c r="E22" i="1"/>
  <c r="E21" i="1"/>
  <c r="E20" i="1"/>
  <c r="E19" i="1"/>
  <c r="D16" i="1"/>
  <c r="C16" i="1"/>
  <c r="E14" i="1"/>
  <c r="E15" i="1"/>
  <c r="E13" i="1"/>
  <c r="C52" i="1"/>
  <c r="C32" i="1"/>
  <c r="C39" i="1" s="1"/>
  <c r="D32" i="1"/>
  <c r="D39" i="1" s="1"/>
  <c r="C24" i="1"/>
  <c r="D24" i="1"/>
  <c r="D52" i="1" l="1"/>
  <c r="D55" i="1" s="1"/>
  <c r="E52" i="1"/>
  <c r="E55" i="1" s="1"/>
  <c r="E24" i="1"/>
  <c r="E16" i="1"/>
  <c r="C55" i="1"/>
  <c r="D26" i="1"/>
  <c r="C26" i="1"/>
  <c r="E26" i="1" l="1"/>
</calcChain>
</file>

<file path=xl/sharedStrings.xml><?xml version="1.0" encoding="utf-8"?>
<sst xmlns="http://schemas.openxmlformats.org/spreadsheetml/2006/main" count="40" uniqueCount="40">
  <si>
    <t>JUNTA DE AVIACION CIVIL</t>
  </si>
  <si>
    <t>Valores expresados en RD$</t>
  </si>
  <si>
    <t>Variación</t>
  </si>
  <si>
    <t>Fuente: Departamento Financiero - Junta de Aviación Civil</t>
  </si>
  <si>
    <t xml:space="preserve">                </t>
  </si>
  <si>
    <t>Aprobado por:</t>
  </si>
  <si>
    <t xml:space="preserve">                   Elaborado por:                                </t>
  </si>
  <si>
    <t>ACTIVOS</t>
  </si>
  <si>
    <t>Activo Corriente</t>
  </si>
  <si>
    <t>Efectivo en Caja</t>
  </si>
  <si>
    <t>Efectivo en Bancos</t>
  </si>
  <si>
    <t>Cuentas Por Cobrar</t>
  </si>
  <si>
    <t>Total Activo Corriente</t>
  </si>
  <si>
    <t>Activos  no Corriente</t>
  </si>
  <si>
    <t>Terreno</t>
  </si>
  <si>
    <t>Edificio</t>
  </si>
  <si>
    <t>Depreciacion Acumulada</t>
  </si>
  <si>
    <t>Maquinarias y Equipos</t>
  </si>
  <si>
    <t>Otros Activos</t>
  </si>
  <si>
    <t>Total Activos  no Corriente</t>
  </si>
  <si>
    <t>TOTAL DE ACTIVOS</t>
  </si>
  <si>
    <t>PASIVOS</t>
  </si>
  <si>
    <t>Pasivo Corriente</t>
  </si>
  <si>
    <t>Otros Pasivos</t>
  </si>
  <si>
    <t>Total Pasivo Corriente</t>
  </si>
  <si>
    <t>Pasivo No Corriente</t>
  </si>
  <si>
    <t>Pasivos no corriente</t>
  </si>
  <si>
    <t>Total Pasivo No Corriente</t>
  </si>
  <si>
    <t>PATRIMONIO</t>
  </si>
  <si>
    <t>Resultado Ejercicios Anteriores</t>
  </si>
  <si>
    <t>Resultado Neto del Ejercicio</t>
  </si>
  <si>
    <t>Total Utilidades</t>
  </si>
  <si>
    <t>TOTAL PASIVOS Y PATRIMONIO</t>
  </si>
  <si>
    <t>TOTAL DE PASIVOS</t>
  </si>
  <si>
    <t>BALANCE GENERAL</t>
  </si>
  <si>
    <t>Febrero, 2022</t>
  </si>
  <si>
    <t>AL 31/03/2022</t>
  </si>
  <si>
    <t>Marzo, 2022</t>
  </si>
  <si>
    <t>Fecha de registro: hasta el 06 de abril del 2022. 09:23 a.m.</t>
  </si>
  <si>
    <t>Fecha de imputación: hasta el 31 de marzo del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</si>
</sst>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8"/>
      <color rgb="FF000000"/>
      <name val="Times New Roman"/>
      <family val="1"/>
    </font>
    <font>
      <b/>
      <sz val="14"/>
      <color rgb="FF000000"/>
      <name val="Times New Roman"/>
      <family val="1"/>
    </font>
    <font>
      <sz val="14"/>
      <color rgb="FF000000"/>
      <name val="Times New Roman"/>
      <family val="1"/>
    </font>
    <font>
      <b/>
      <sz val="9"/>
      <color rgb="FF000000"/>
      <name val="Times New Roman"/>
      <family val="1"/>
    </font>
    <font>
      <sz val="9"/>
      <color rgb="FF000000"/>
      <name val="Times New Roman"/>
      <family val="1"/>
    </font>
    <font>
      <b/>
      <sz val="11"/>
      <color rgb="FF000000"/>
      <name val="Times New Roman"/>
      <family val="1"/>
    </font>
    <font>
      <sz val="11"/>
      <color theme="1"/>
      <name val="Calibri"/>
      <family val="2"/>
      <scheme val="minor"/>
    </font>
    <font>
      <sz val="11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u/>
      <sz val="11"/>
      <color rgb="FF000000"/>
      <name val="Times New Roman"/>
      <family val="1"/>
    </font>
    <font>
      <b/>
      <i/>
      <sz val="11"/>
      <color rgb="FF000000"/>
      <name val="Times New Roman"/>
      <family val="1"/>
    </font>
    <font>
      <sz val="10"/>
      <color theme="1"/>
      <name val="Times New Roman"/>
      <family val="1"/>
    </font>
    <font>
      <sz val="10"/>
      <color rgb="FF000000"/>
      <name val="Times New Roman"/>
      <family val="1"/>
    </font>
    <font>
      <b/>
      <sz val="10"/>
      <color rgb="FF000000"/>
      <name val="Times New Roman"/>
      <family val="1"/>
    </font>
    <font>
      <sz val="9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50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5" fillId="0" borderId="0" xfId="0" applyFont="1" applyBorder="1" applyAlignment="1">
      <alignment horizontal="center" vertical="center"/>
    </xf>
    <xf numFmtId="0" fontId="1" fillId="0" borderId="5" xfId="0" applyFont="1" applyBorder="1"/>
    <xf numFmtId="0" fontId="5" fillId="0" borderId="4" xfId="0" applyFont="1" applyBorder="1" applyAlignment="1">
      <alignment vertical="center"/>
    </xf>
    <xf numFmtId="0" fontId="1" fillId="0" borderId="0" xfId="0" applyFont="1" applyBorder="1"/>
    <xf numFmtId="0" fontId="6" fillId="0" borderId="0" xfId="0" applyFont="1" applyBorder="1" applyAlignment="1">
      <alignment vertical="center"/>
    </xf>
    <xf numFmtId="4" fontId="6" fillId="0" borderId="0" xfId="0" applyNumberFormat="1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1" fillId="0" borderId="4" xfId="0" applyFont="1" applyBorder="1" applyAlignment="1">
      <alignment horizontal="center" vertical="center"/>
    </xf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3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43" fontId="5" fillId="0" borderId="0" xfId="1" applyFont="1" applyBorder="1" applyAlignment="1">
      <alignment horizontal="center" vertical="center"/>
    </xf>
    <xf numFmtId="0" fontId="9" fillId="0" borderId="4" xfId="0" applyFont="1" applyBorder="1" applyAlignment="1">
      <alignment vertical="center"/>
    </xf>
    <xf numFmtId="0" fontId="12" fillId="0" borderId="4" xfId="0" applyFont="1" applyBorder="1" applyAlignment="1">
      <alignment vertical="center"/>
    </xf>
    <xf numFmtId="0" fontId="11" fillId="0" borderId="4" xfId="0" applyFont="1" applyBorder="1" applyAlignment="1">
      <alignment vertical="center"/>
    </xf>
    <xf numFmtId="0" fontId="7" fillId="0" borderId="4" xfId="0" applyFont="1" applyBorder="1"/>
    <xf numFmtId="43" fontId="1" fillId="0" borderId="0" xfId="0" applyNumberFormat="1" applyFont="1" applyBorder="1"/>
    <xf numFmtId="43" fontId="5" fillId="0" borderId="7" xfId="1" applyFont="1" applyBorder="1" applyAlignment="1">
      <alignment horizontal="center" vertical="center"/>
    </xf>
    <xf numFmtId="43" fontId="5" fillId="0" borderId="2" xfId="1" applyFont="1" applyBorder="1" applyAlignment="1">
      <alignment horizontal="center" vertical="center"/>
    </xf>
    <xf numFmtId="0" fontId="7" fillId="0" borderId="0" xfId="0" applyFont="1"/>
    <xf numFmtId="0" fontId="10" fillId="0" borderId="0" xfId="0" applyFont="1"/>
    <xf numFmtId="43" fontId="13" fillId="0" borderId="0" xfId="1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0" xfId="0" applyFont="1" applyBorder="1"/>
    <xf numFmtId="43" fontId="14" fillId="0" borderId="0" xfId="1" applyFont="1" applyBorder="1" applyAlignment="1">
      <alignment vertical="center"/>
    </xf>
    <xf numFmtId="43" fontId="15" fillId="0" borderId="0" xfId="1" applyFont="1" applyBorder="1" applyAlignment="1">
      <alignment vertical="center"/>
    </xf>
    <xf numFmtId="4" fontId="14" fillId="0" borderId="0" xfId="0" applyNumberFormat="1" applyFont="1" applyAlignment="1">
      <alignment vertical="center"/>
    </xf>
    <xf numFmtId="43" fontId="15" fillId="0" borderId="0" xfId="1" applyFont="1" applyBorder="1" applyAlignment="1">
      <alignment horizontal="center" vertical="center"/>
    </xf>
    <xf numFmtId="4" fontId="14" fillId="0" borderId="0" xfId="0" applyNumberFormat="1" applyFont="1" applyBorder="1" applyAlignment="1">
      <alignment vertical="center"/>
    </xf>
    <xf numFmtId="0" fontId="16" fillId="0" borderId="4" xfId="0" applyFont="1" applyBorder="1" applyAlignment="1">
      <alignment vertical="center"/>
    </xf>
    <xf numFmtId="43" fontId="1" fillId="0" borderId="0" xfId="1" applyFont="1" applyBorder="1"/>
    <xf numFmtId="0" fontId="7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</cellXfs>
  <cellStyles count="3">
    <cellStyle name="Millares" xfId="1" builtinId="3"/>
    <cellStyle name="Millares 2" xfId="2" xr:uid="{366AE1E0-13DE-4535-A61B-D2E97D84DA8D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2619374</xdr:colOff>
      <xdr:row>2</xdr:row>
      <xdr:rowOff>66674</xdr:rowOff>
    </xdr:from>
    <xdr:to>
      <xdr:col>2</xdr:col>
      <xdr:colOff>419099</xdr:colOff>
      <xdr:row>2</xdr:row>
      <xdr:rowOff>978875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EC1DB63-3BCC-45E4-90D4-A36110A26A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4" y="266699"/>
          <a:ext cx="790575" cy="9122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276225</xdr:colOff>
      <xdr:row>62</xdr:row>
      <xdr:rowOff>76202</xdr:rowOff>
    </xdr:from>
    <xdr:to>
      <xdr:col>1</xdr:col>
      <xdr:colOff>1847850</xdr:colOff>
      <xdr:row>66</xdr:row>
      <xdr:rowOff>147247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43B732D-4758-4497-9540-07EB5C9023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12401552"/>
          <a:ext cx="1571625" cy="8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200024</xdr:colOff>
      <xdr:row>62</xdr:row>
      <xdr:rowOff>114303</xdr:rowOff>
    </xdr:from>
    <xdr:to>
      <xdr:col>5</xdr:col>
      <xdr:colOff>0</xdr:colOff>
      <xdr:row>66</xdr:row>
      <xdr:rowOff>110131</xdr:rowOff>
    </xdr:to>
    <xdr:pic>
      <xdr:nvPicPr>
        <xdr:cNvPr id="5" name="Imagen 1">
          <a:extLst>
            <a:ext uri="{FF2B5EF4-FFF2-40B4-BE49-F238E27FC236}">
              <a16:creationId xmlns:a16="http://schemas.microsoft.com/office/drawing/2014/main" id="{4267A4C0-32EC-4211-B78D-91DF27ED83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6628" t="47127" r="28540" b="32526"/>
        <a:stretch>
          <a:fillRect/>
        </a:stretch>
      </xdr:blipFill>
      <xdr:spPr bwMode="auto">
        <a:xfrm>
          <a:off x="4048124" y="7677153"/>
          <a:ext cx="1543051" cy="757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572464</xdr:colOff>
      <xdr:row>2</xdr:row>
      <xdr:rowOff>161925</xdr:rowOff>
    </xdr:from>
    <xdr:to>
      <xdr:col>5</xdr:col>
      <xdr:colOff>371474</xdr:colOff>
      <xdr:row>2</xdr:row>
      <xdr:rowOff>895350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7B8A253E-7DDE-46B5-9BAB-CA83F9A898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53914" y="361950"/>
          <a:ext cx="1342060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O77"/>
  <sheetViews>
    <sheetView showGridLines="0" tabSelected="1" topLeftCell="A31" zoomScale="90" zoomScaleNormal="90" workbookViewId="0">
      <selection activeCell="C52" sqref="C52"/>
    </sheetView>
  </sheetViews>
  <sheetFormatPr baseColWidth="10" defaultColWidth="9.140625" defaultRowHeight="15" x14ac:dyDescent="0.25"/>
  <cols>
    <col min="1" max="1" width="2" style="8" customWidth="1"/>
    <col min="2" max="2" width="40.28515625" style="8" customWidth="1"/>
    <col min="3" max="3" width="17.5703125" style="8" bestFit="1" customWidth="1"/>
    <col min="4" max="4" width="16.85546875" style="8" customWidth="1"/>
    <col min="5" max="5" width="15.5703125" style="8" customWidth="1"/>
    <col min="6" max="6" width="2.28515625" style="8" customWidth="1"/>
    <col min="7" max="16384" width="9.140625" style="8"/>
  </cols>
  <sheetData>
    <row r="1" spans="2:6" s="32" customFormat="1" ht="14.45" thickBot="1" x14ac:dyDescent="0.3"/>
    <row r="2" spans="2:6" ht="13.9" x14ac:dyDescent="0.25">
      <c r="B2" s="1"/>
      <c r="C2" s="2"/>
      <c r="D2" s="2"/>
      <c r="E2" s="2"/>
      <c r="F2" s="3"/>
    </row>
    <row r="3" spans="2:6" ht="81" customHeight="1" x14ac:dyDescent="0.25">
      <c r="B3" s="4"/>
      <c r="F3" s="6"/>
    </row>
    <row r="4" spans="2:6" ht="22.9" x14ac:dyDescent="0.25">
      <c r="B4" s="41" t="s">
        <v>0</v>
      </c>
      <c r="C4" s="42"/>
      <c r="D4" s="42"/>
      <c r="E4" s="42"/>
      <c r="F4" s="43"/>
    </row>
    <row r="5" spans="2:6" ht="17.45" x14ac:dyDescent="0.25">
      <c r="B5" s="44" t="s">
        <v>34</v>
      </c>
      <c r="C5" s="45"/>
      <c r="D5" s="45"/>
      <c r="E5" s="45"/>
      <c r="F5" s="46"/>
    </row>
    <row r="6" spans="2:6" ht="18" x14ac:dyDescent="0.25">
      <c r="B6" s="47" t="s">
        <v>36</v>
      </c>
      <c r="C6" s="48"/>
      <c r="D6" s="48"/>
      <c r="E6" s="48"/>
      <c r="F6" s="49"/>
    </row>
    <row r="7" spans="2:6" ht="15" customHeight="1" x14ac:dyDescent="0.25">
      <c r="B7" s="44" t="s">
        <v>1</v>
      </c>
      <c r="C7" s="45"/>
      <c r="D7" s="45"/>
      <c r="E7" s="45"/>
      <c r="F7" s="46"/>
    </row>
    <row r="8" spans="2:6" ht="15" customHeight="1" x14ac:dyDescent="0.25">
      <c r="B8" s="16"/>
      <c r="C8" s="17"/>
      <c r="D8" s="17"/>
      <c r="E8" s="17"/>
      <c r="F8" s="18"/>
    </row>
    <row r="9" spans="2:6" ht="15" customHeight="1" x14ac:dyDescent="0.25">
      <c r="B9" s="16"/>
      <c r="C9" s="17"/>
      <c r="D9" s="17"/>
      <c r="E9" s="17"/>
      <c r="F9" s="6"/>
    </row>
    <row r="10" spans="2:6" ht="15.75" x14ac:dyDescent="0.25">
      <c r="B10" s="4"/>
      <c r="C10" s="27" t="s">
        <v>37</v>
      </c>
      <c r="D10" s="27" t="s">
        <v>35</v>
      </c>
      <c r="E10" s="28" t="s">
        <v>2</v>
      </c>
      <c r="F10" s="6"/>
    </row>
    <row r="11" spans="2:6" ht="13.9" x14ac:dyDescent="0.25">
      <c r="B11" s="22" t="s">
        <v>7</v>
      </c>
      <c r="C11" s="5"/>
      <c r="D11" s="5"/>
      <c r="E11" s="5"/>
      <c r="F11" s="6"/>
    </row>
    <row r="12" spans="2:6" ht="14.45" x14ac:dyDescent="0.25">
      <c r="B12" s="21" t="s">
        <v>8</v>
      </c>
      <c r="F12" s="6"/>
    </row>
    <row r="13" spans="2:6" ht="13.9" x14ac:dyDescent="0.25">
      <c r="B13" s="20" t="s">
        <v>9</v>
      </c>
      <c r="C13" s="29">
        <v>120000</v>
      </c>
      <c r="D13" s="29">
        <v>120000</v>
      </c>
      <c r="E13" s="29">
        <f>+C13-D13</f>
        <v>0</v>
      </c>
      <c r="F13" s="6"/>
    </row>
    <row r="14" spans="2:6" ht="13.9" x14ac:dyDescent="0.25">
      <c r="B14" s="20" t="s">
        <v>10</v>
      </c>
      <c r="C14" s="33">
        <v>127849182.7</v>
      </c>
      <c r="D14" s="33">
        <v>120973818.56</v>
      </c>
      <c r="E14" s="29">
        <f t="shared" ref="E14:E15" si="0">+C14-D14</f>
        <v>6875364.1400000006</v>
      </c>
      <c r="F14" s="6"/>
    </row>
    <row r="15" spans="2:6" x14ac:dyDescent="0.25">
      <c r="B15" s="20" t="s">
        <v>11</v>
      </c>
      <c r="C15" s="33">
        <v>2896.53</v>
      </c>
      <c r="D15" s="33">
        <v>6506.33</v>
      </c>
      <c r="E15" s="29">
        <f t="shared" si="0"/>
        <v>-3609.7999999999997</v>
      </c>
      <c r="F15" s="6"/>
    </row>
    <row r="16" spans="2:6" x14ac:dyDescent="0.25">
      <c r="B16" s="21" t="s">
        <v>12</v>
      </c>
      <c r="C16" s="34">
        <f>SUM(C13:C15)</f>
        <v>127972079.23</v>
      </c>
      <c r="D16" s="34">
        <f>SUM(D13:D15)</f>
        <v>121100324.89</v>
      </c>
      <c r="E16" s="34">
        <f>SUM(E13:E15)</f>
        <v>6871754.3400000008</v>
      </c>
      <c r="F16" s="6"/>
    </row>
    <row r="17" spans="2:6" ht="14.45" x14ac:dyDescent="0.25">
      <c r="B17" s="21"/>
      <c r="C17" s="34"/>
      <c r="D17" s="34"/>
      <c r="E17" s="34"/>
      <c r="F17" s="6"/>
    </row>
    <row r="18" spans="2:6" ht="14.45" x14ac:dyDescent="0.25">
      <c r="B18" s="21" t="s">
        <v>13</v>
      </c>
      <c r="C18" s="29"/>
      <c r="D18" s="29"/>
      <c r="E18" s="29"/>
      <c r="F18" s="6"/>
    </row>
    <row r="19" spans="2:6" ht="13.9" x14ac:dyDescent="0.25">
      <c r="B19" s="20" t="s">
        <v>14</v>
      </c>
      <c r="C19" s="35">
        <v>25713440</v>
      </c>
      <c r="D19" s="35">
        <v>25713440</v>
      </c>
      <c r="E19" s="29">
        <f t="shared" ref="E19:E23" si="1">+C19-D19</f>
        <v>0</v>
      </c>
      <c r="F19" s="6"/>
    </row>
    <row r="20" spans="2:6" x14ac:dyDescent="0.25">
      <c r="B20" s="20" t="s">
        <v>15</v>
      </c>
      <c r="C20" s="35">
        <v>43288803.020000003</v>
      </c>
      <c r="D20" s="35">
        <v>43288803.020000003</v>
      </c>
      <c r="E20" s="29">
        <f t="shared" si="1"/>
        <v>0</v>
      </c>
      <c r="F20" s="6"/>
    </row>
    <row r="21" spans="2:6" x14ac:dyDescent="0.25">
      <c r="B21" s="20" t="s">
        <v>16</v>
      </c>
      <c r="C21" s="35">
        <v>-89496440.689999998</v>
      </c>
      <c r="D21" s="35">
        <v>-88876286.599999994</v>
      </c>
      <c r="E21" s="29">
        <f t="shared" si="1"/>
        <v>-620154.09000000358</v>
      </c>
      <c r="F21" s="6"/>
    </row>
    <row r="22" spans="2:6" x14ac:dyDescent="0.25">
      <c r="B22" s="20" t="s">
        <v>17</v>
      </c>
      <c r="C22" s="35">
        <v>83185717.030000001</v>
      </c>
      <c r="D22" s="35">
        <v>82419950.159999996</v>
      </c>
      <c r="E22" s="29">
        <f t="shared" si="1"/>
        <v>765766.87000000477</v>
      </c>
      <c r="F22" s="6"/>
    </row>
    <row r="23" spans="2:6" x14ac:dyDescent="0.25">
      <c r="B23" s="20" t="s">
        <v>18</v>
      </c>
      <c r="C23" s="35">
        <v>1584867.2</v>
      </c>
      <c r="D23" s="35">
        <v>1661699.27</v>
      </c>
      <c r="E23" s="29">
        <f t="shared" si="1"/>
        <v>-76832.070000000065</v>
      </c>
      <c r="F23" s="6"/>
    </row>
    <row r="24" spans="2:6" x14ac:dyDescent="0.25">
      <c r="B24" s="21" t="s">
        <v>19</v>
      </c>
      <c r="C24" s="34">
        <f>SUM(C19:C23)</f>
        <v>64276386.560000017</v>
      </c>
      <c r="D24" s="34">
        <f>SUM(D19:D23)</f>
        <v>64207605.850000016</v>
      </c>
      <c r="E24" s="34">
        <f>SUM(E19:E23)</f>
        <v>68780.710000001127</v>
      </c>
      <c r="F24" s="6"/>
    </row>
    <row r="25" spans="2:6" x14ac:dyDescent="0.25">
      <c r="B25" s="4"/>
      <c r="C25" s="36"/>
      <c r="D25" s="36"/>
      <c r="E25" s="36"/>
      <c r="F25" s="6"/>
    </row>
    <row r="26" spans="2:6" x14ac:dyDescent="0.25">
      <c r="B26" s="23" t="s">
        <v>20</v>
      </c>
      <c r="C26" s="36">
        <f>+C16+C24</f>
        <v>192248465.79000002</v>
      </c>
      <c r="D26" s="36">
        <f>+D16+D24</f>
        <v>185307930.74000001</v>
      </c>
      <c r="E26" s="36">
        <f>+E16+E24</f>
        <v>6940535.0500000017</v>
      </c>
      <c r="F26" s="6"/>
    </row>
    <row r="27" spans="2:6" x14ac:dyDescent="0.25">
      <c r="B27" s="4"/>
      <c r="C27" s="36"/>
      <c r="D27" s="36"/>
      <c r="E27" s="36"/>
      <c r="F27" s="6"/>
    </row>
    <row r="28" spans="2:6" x14ac:dyDescent="0.25">
      <c r="B28" s="22" t="s">
        <v>21</v>
      </c>
      <c r="C28" s="36"/>
      <c r="D28" s="36"/>
      <c r="E28" s="36"/>
      <c r="F28" s="6"/>
    </row>
    <row r="29" spans="2:6" x14ac:dyDescent="0.25">
      <c r="B29" s="4"/>
      <c r="C29" s="36"/>
      <c r="D29" s="36"/>
      <c r="E29" s="36"/>
      <c r="F29" s="6"/>
    </row>
    <row r="30" spans="2:6" x14ac:dyDescent="0.25">
      <c r="B30" s="21" t="s">
        <v>22</v>
      </c>
      <c r="C30" s="29"/>
      <c r="D30" s="29"/>
      <c r="E30" s="29"/>
      <c r="F30" s="6"/>
    </row>
    <row r="31" spans="2:6" x14ac:dyDescent="0.25">
      <c r="B31" s="20" t="s">
        <v>23</v>
      </c>
      <c r="C31" s="35">
        <v>713847.13</v>
      </c>
      <c r="D31" s="35">
        <v>742157.25</v>
      </c>
      <c r="E31" s="29">
        <f t="shared" ref="E31" si="2">+C31-D31</f>
        <v>-28310.119999999995</v>
      </c>
      <c r="F31" s="6"/>
    </row>
    <row r="32" spans="2:6" x14ac:dyDescent="0.25">
      <c r="B32" s="21" t="s">
        <v>24</v>
      </c>
      <c r="C32" s="34">
        <f>SUM(C31)</f>
        <v>713847.13</v>
      </c>
      <c r="D32" s="34">
        <f>SUM(D31)</f>
        <v>742157.25</v>
      </c>
      <c r="E32" s="34">
        <f>SUM(E31)</f>
        <v>-28310.119999999995</v>
      </c>
      <c r="F32" s="6"/>
    </row>
    <row r="33" spans="2:6" x14ac:dyDescent="0.25">
      <c r="B33" s="11"/>
      <c r="C33" s="29"/>
      <c r="D33" s="29"/>
      <c r="E33" s="29"/>
      <c r="F33" s="6"/>
    </row>
    <row r="34" spans="2:6" x14ac:dyDescent="0.25">
      <c r="B34" s="21" t="s">
        <v>25</v>
      </c>
      <c r="C34" s="29"/>
      <c r="D34" s="29"/>
      <c r="E34" s="29"/>
      <c r="F34" s="6"/>
    </row>
    <row r="35" spans="2:6" x14ac:dyDescent="0.25">
      <c r="B35" s="20"/>
      <c r="C35" s="29"/>
      <c r="D35" s="29"/>
      <c r="E35" s="29"/>
      <c r="F35" s="6"/>
    </row>
    <row r="36" spans="2:6" x14ac:dyDescent="0.25">
      <c r="B36" s="20" t="s">
        <v>26</v>
      </c>
      <c r="C36" s="33">
        <v>0</v>
      </c>
      <c r="D36" s="33">
        <v>0</v>
      </c>
      <c r="E36" s="33">
        <v>0</v>
      </c>
      <c r="F36" s="6"/>
    </row>
    <row r="37" spans="2:6" x14ac:dyDescent="0.25">
      <c r="B37" s="21" t="s">
        <v>27</v>
      </c>
      <c r="C37" s="34">
        <v>0</v>
      </c>
      <c r="D37" s="34">
        <v>0</v>
      </c>
      <c r="E37" s="34">
        <v>0</v>
      </c>
      <c r="F37" s="6"/>
    </row>
    <row r="38" spans="2:6" x14ac:dyDescent="0.25">
      <c r="B38" s="21"/>
      <c r="C38" s="34"/>
      <c r="D38" s="34"/>
      <c r="E38" s="34"/>
      <c r="F38" s="6"/>
    </row>
    <row r="39" spans="2:6" x14ac:dyDescent="0.25">
      <c r="B39" s="23" t="s">
        <v>33</v>
      </c>
      <c r="C39" s="36">
        <f>+C32+C37</f>
        <v>713847.13</v>
      </c>
      <c r="D39" s="36">
        <f t="shared" ref="D39:E39" si="3">+D32+D37</f>
        <v>742157.25</v>
      </c>
      <c r="E39" s="36">
        <f t="shared" si="3"/>
        <v>-28310.119999999995</v>
      </c>
      <c r="F39" s="6"/>
    </row>
    <row r="40" spans="2:6" x14ac:dyDescent="0.25">
      <c r="B40" s="4"/>
      <c r="C40" s="19"/>
      <c r="D40" s="19"/>
      <c r="E40" s="19"/>
      <c r="F40" s="6"/>
    </row>
    <row r="41" spans="2:6" ht="15.75" thickBot="1" x14ac:dyDescent="0.3">
      <c r="B41" s="13"/>
      <c r="C41" s="25"/>
      <c r="D41" s="25"/>
      <c r="E41" s="25"/>
      <c r="F41" s="15"/>
    </row>
    <row r="42" spans="2:6" x14ac:dyDescent="0.25">
      <c r="C42" s="19"/>
      <c r="D42" s="19"/>
      <c r="E42" s="19"/>
    </row>
    <row r="43" spans="2:6" s="32" customFormat="1" x14ac:dyDescent="0.25">
      <c r="C43" s="19"/>
      <c r="D43" s="19"/>
      <c r="E43" s="19"/>
    </row>
    <row r="44" spans="2:6" s="32" customFormat="1" x14ac:dyDescent="0.25">
      <c r="C44" s="19"/>
      <c r="D44" s="19"/>
      <c r="E44" s="19"/>
    </row>
    <row r="45" spans="2:6" s="32" customFormat="1" x14ac:dyDescent="0.25">
      <c r="C45" s="19"/>
      <c r="D45" s="19"/>
      <c r="E45" s="19"/>
    </row>
    <row r="46" spans="2:6" ht="15.75" thickBot="1" x14ac:dyDescent="0.3">
      <c r="C46" s="19"/>
      <c r="D46" s="19"/>
      <c r="E46" s="19"/>
    </row>
    <row r="47" spans="2:6" x14ac:dyDescent="0.25">
      <c r="B47" s="1"/>
      <c r="C47" s="26"/>
      <c r="D47" s="26"/>
      <c r="E47" s="26"/>
      <c r="F47" s="3"/>
    </row>
    <row r="48" spans="2:6" x14ac:dyDescent="0.25">
      <c r="B48" s="22" t="s">
        <v>28</v>
      </c>
      <c r="C48" s="19"/>
      <c r="D48" s="19"/>
      <c r="E48" s="19"/>
      <c r="F48" s="31"/>
    </row>
    <row r="49" spans="2:15" x14ac:dyDescent="0.25">
      <c r="B49" s="30"/>
      <c r="C49" s="19"/>
      <c r="D49" s="19"/>
      <c r="E49" s="19"/>
      <c r="F49" s="31"/>
    </row>
    <row r="50" spans="2:15" x14ac:dyDescent="0.25">
      <c r="B50" s="20" t="s">
        <v>29</v>
      </c>
      <c r="C50" s="37">
        <v>166865993.53999999</v>
      </c>
      <c r="D50" s="37">
        <v>166865993.53999999</v>
      </c>
      <c r="E50" s="29">
        <f t="shared" ref="E50:E51" si="4">+C50-D50</f>
        <v>0</v>
      </c>
      <c r="F50" s="31"/>
    </row>
    <row r="51" spans="2:15" x14ac:dyDescent="0.25">
      <c r="B51" s="20" t="s">
        <v>30</v>
      </c>
      <c r="C51" s="37">
        <v>24668625.120000001</v>
      </c>
      <c r="D51" s="37">
        <v>17699779.949999999</v>
      </c>
      <c r="E51" s="29">
        <f t="shared" si="4"/>
        <v>6968845.1700000018</v>
      </c>
      <c r="F51" s="31"/>
    </row>
    <row r="52" spans="2:15" x14ac:dyDescent="0.25">
      <c r="B52" s="21" t="s">
        <v>31</v>
      </c>
      <c r="C52" s="34">
        <f>SUM(C50:C51)</f>
        <v>191534618.66</v>
      </c>
      <c r="D52" s="34">
        <f>SUM(D50:D51)</f>
        <v>184565773.48999998</v>
      </c>
      <c r="E52" s="34">
        <f>SUM(E50:E51)</f>
        <v>6968845.1700000018</v>
      </c>
      <c r="F52" s="31"/>
    </row>
    <row r="53" spans="2:15" x14ac:dyDescent="0.25">
      <c r="B53" s="11"/>
      <c r="C53" s="29"/>
      <c r="D53" s="29"/>
      <c r="E53" s="29"/>
      <c r="F53" s="31"/>
    </row>
    <row r="54" spans="2:15" x14ac:dyDescent="0.25">
      <c r="B54" s="20"/>
      <c r="C54" s="33"/>
      <c r="D54" s="33"/>
      <c r="E54" s="33"/>
      <c r="F54" s="31"/>
    </row>
    <row r="55" spans="2:15" x14ac:dyDescent="0.25">
      <c r="B55" s="11" t="s">
        <v>32</v>
      </c>
      <c r="C55" s="34">
        <f>+C39+C52</f>
        <v>192248465.78999999</v>
      </c>
      <c r="D55" s="34">
        <f t="shared" ref="D55:E55" si="5">+D39+D52</f>
        <v>185307930.73999998</v>
      </c>
      <c r="E55" s="34">
        <f t="shared" si="5"/>
        <v>6940535.0500000017</v>
      </c>
      <c r="F55" s="31"/>
      <c r="L55" s="24"/>
      <c r="M55" s="24"/>
      <c r="N55" s="24"/>
      <c r="O55" s="24"/>
    </row>
    <row r="56" spans="2:15" x14ac:dyDescent="0.25">
      <c r="B56" s="20"/>
      <c r="C56" s="10"/>
      <c r="D56" s="10"/>
      <c r="E56" s="10"/>
      <c r="F56" s="31"/>
    </row>
    <row r="57" spans="2:15" x14ac:dyDescent="0.25">
      <c r="B57" s="20"/>
      <c r="C57" s="9"/>
      <c r="D57" s="10"/>
      <c r="E57" s="10"/>
      <c r="F57" s="31"/>
    </row>
    <row r="58" spans="2:15" ht="11.25" customHeight="1" x14ac:dyDescent="0.25">
      <c r="B58" s="38" t="s">
        <v>3</v>
      </c>
      <c r="C58" s="32"/>
      <c r="D58" s="32"/>
      <c r="E58" s="32"/>
      <c r="F58" s="31"/>
    </row>
    <row r="59" spans="2:15" ht="12" customHeight="1" x14ac:dyDescent="0.25">
      <c r="B59" s="38" t="s">
        <v>38</v>
      </c>
      <c r="C59" s="32"/>
      <c r="D59" s="32"/>
      <c r="E59" s="32"/>
      <c r="F59" s="31"/>
    </row>
    <row r="60" spans="2:15" ht="9" customHeight="1" x14ac:dyDescent="0.25">
      <c r="B60" s="38" t="s">
        <v>39</v>
      </c>
      <c r="C60" s="32"/>
      <c r="D60" s="32"/>
      <c r="E60" s="32"/>
      <c r="F60" s="31"/>
    </row>
    <row r="61" spans="2:15" x14ac:dyDescent="0.25">
      <c r="B61" s="7"/>
      <c r="C61" s="32"/>
      <c r="D61" s="32"/>
      <c r="E61" s="32"/>
      <c r="F61" s="31"/>
    </row>
    <row r="62" spans="2:15" x14ac:dyDescent="0.25">
      <c r="B62" s="11" t="s">
        <v>6</v>
      </c>
      <c r="C62" s="32"/>
      <c r="D62" s="40" t="s">
        <v>5</v>
      </c>
      <c r="E62" s="40"/>
      <c r="F62" s="31"/>
    </row>
    <row r="63" spans="2:15" x14ac:dyDescent="0.25">
      <c r="B63" s="11"/>
      <c r="C63" s="32"/>
      <c r="D63" s="32"/>
      <c r="E63" s="32"/>
      <c r="F63" s="31"/>
    </row>
    <row r="64" spans="2:15" x14ac:dyDescent="0.25">
      <c r="B64" s="12" t="s">
        <v>4</v>
      </c>
      <c r="C64" s="32"/>
      <c r="D64" s="32"/>
      <c r="E64" s="32"/>
      <c r="F64" s="31"/>
    </row>
    <row r="65" spans="2:6" x14ac:dyDescent="0.25">
      <c r="B65" s="30"/>
      <c r="C65" s="32"/>
      <c r="D65" s="32"/>
      <c r="E65" s="32"/>
      <c r="F65" s="31"/>
    </row>
    <row r="66" spans="2:6" x14ac:dyDescent="0.25">
      <c r="B66" s="30"/>
      <c r="C66" s="32"/>
      <c r="D66" s="32"/>
      <c r="E66" s="32"/>
      <c r="F66" s="31"/>
    </row>
    <row r="67" spans="2:6" x14ac:dyDescent="0.25">
      <c r="B67" s="30"/>
      <c r="C67" s="32"/>
      <c r="D67" s="32"/>
      <c r="E67" s="32"/>
      <c r="F67" s="31"/>
    </row>
    <row r="68" spans="2:6" s="32" customFormat="1" x14ac:dyDescent="0.25">
      <c r="B68" s="30"/>
      <c r="F68" s="31"/>
    </row>
    <row r="69" spans="2:6" s="32" customFormat="1" x14ac:dyDescent="0.25">
      <c r="B69" s="30"/>
      <c r="F69" s="31"/>
    </row>
    <row r="70" spans="2:6" ht="15.75" thickBot="1" x14ac:dyDescent="0.3">
      <c r="B70" s="13"/>
      <c r="C70" s="14"/>
      <c r="D70" s="14"/>
      <c r="E70" s="14"/>
      <c r="F70" s="15"/>
    </row>
    <row r="72" spans="2:6" x14ac:dyDescent="0.25">
      <c r="C72" s="24"/>
      <c r="D72" s="24"/>
      <c r="E72" s="24"/>
      <c r="F72" s="24"/>
    </row>
    <row r="75" spans="2:6" x14ac:dyDescent="0.25">
      <c r="E75" s="39"/>
    </row>
    <row r="76" spans="2:6" x14ac:dyDescent="0.25">
      <c r="E76" s="39"/>
    </row>
    <row r="77" spans="2:6" x14ac:dyDescent="0.25">
      <c r="E77" s="24"/>
    </row>
  </sheetData>
  <mergeCells count="5">
    <mergeCell ref="D62:E62"/>
    <mergeCell ref="B4:F4"/>
    <mergeCell ref="B5:F5"/>
    <mergeCell ref="B6:F6"/>
    <mergeCell ref="B7:F7"/>
  </mergeCells>
  <pageMargins left="0.70866141732283472" right="0.70866141732283472" top="0.74803149606299213" bottom="0.74803149606299213" header="0.31496062992125984" footer="0.31496062992125984"/>
  <pageSetup scale="95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FC7B3E21D739F408D40BDF48FCFF891" ma:contentTypeVersion="10" ma:contentTypeDescription="Crear nuevo documento." ma:contentTypeScope="" ma:versionID="4571be32fe583e188e4ffe283d6ead2b">
  <xsd:schema xmlns:xsd="http://www.w3.org/2001/XMLSchema" xmlns:xs="http://www.w3.org/2001/XMLSchema" xmlns:p="http://schemas.microsoft.com/office/2006/metadata/properties" xmlns:ns2="8ec24357-8104-4f74-b4c1-888e152a16c5" xmlns:ns3="a425c96b-313c-43ce-820c-dafd782290ad" targetNamespace="http://schemas.microsoft.com/office/2006/metadata/properties" ma:root="true" ma:fieldsID="1cf4b47ba1a85710f837e8dd32e8c380" ns2:_="" ns3:_="">
    <xsd:import namespace="8ec24357-8104-4f74-b4c1-888e152a16c5"/>
    <xsd:import namespace="a425c96b-313c-43ce-820c-dafd782290a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c24357-8104-4f74-b4c1-888e152a16c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25c96b-313c-43ce-820c-dafd782290ad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69AEED3-4C90-4B7C-8877-84DE408F11E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ED19586-4B79-43ED-8723-4090D942BD03}">
  <ds:schemaRefs>
    <ds:schemaRef ds:uri="http://schemas.microsoft.com/office/2006/documentManagement/types"/>
    <ds:schemaRef ds:uri="a425c96b-313c-43ce-820c-dafd782290ad"/>
    <ds:schemaRef ds:uri="http://purl.org/dc/dcmitype/"/>
    <ds:schemaRef ds:uri="http://schemas.microsoft.com/office/2006/metadata/properti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8ec24357-8104-4f74-b4c1-888e152a16c5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81EFD496-3DB4-490E-B8F2-7EB72EF4ABD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c24357-8104-4f74-b4c1-888e152a16c5"/>
    <ds:schemaRef ds:uri="a425c96b-313c-43ce-820c-dafd782290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4</vt:i4>
      </vt:variant>
    </vt:vector>
  </HeadingPairs>
  <TitlesOfParts>
    <vt:vector size="5" baseType="lpstr">
      <vt:lpstr>Hoja1</vt:lpstr>
      <vt:lpstr>Hoja1!_Hlk52870620</vt:lpstr>
      <vt:lpstr>Hoja1!_Hlk71266442</vt:lpstr>
      <vt:lpstr>Hoja1!_Hlk78981727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Jenniffer Amarante</dc:creator>
  <cp:lastModifiedBy>Jenniffer Amarante</cp:lastModifiedBy>
  <cp:lastPrinted>2022-04-06T16:23:58Z</cp:lastPrinted>
  <dcterms:created xsi:type="dcterms:W3CDTF">2015-06-05T18:19:34Z</dcterms:created>
  <dcterms:modified xsi:type="dcterms:W3CDTF">2022-04-07T14:44:38Z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0x0101000FC7B3E21D739F408D40BDF48FCFF891</vt:lpwstr>
  </property>
</Properties>
</file>