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2-FEBRERO/"/>
    </mc:Choice>
  </mc:AlternateContent>
  <xr:revisionPtr revIDLastSave="444" documentId="13_ncr:1_{A5E05E61-5219-4CB4-B941-DAEFC218273D}" xr6:coauthVersionLast="47" xr6:coauthVersionMax="47" xr10:uidLastSave="{BD8ACC0E-ADBA-4B22-ADB6-3AC668ECE613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Hoja1!$B$64</definedName>
    <definedName name="_Hlk71266442" localSheetId="0">Hoja1!$B$66</definedName>
    <definedName name="_Hlk78981727" localSheetId="0">Hoja1!$B$59</definedName>
    <definedName name="_xlnm.Print_Area" localSheetId="0">Hoja1!$A$1:$F$73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E51" i="1" s="1"/>
  <c r="C33" i="1"/>
  <c r="C40" i="1" s="1"/>
  <c r="D33" i="1"/>
  <c r="D40" i="1" s="1"/>
  <c r="E32" i="1"/>
  <c r="E52" i="1"/>
  <c r="E31" i="1"/>
  <c r="E23" i="1"/>
  <c r="E22" i="1"/>
  <c r="E21" i="1"/>
  <c r="E20" i="1"/>
  <c r="E19" i="1"/>
  <c r="D16" i="1"/>
  <c r="C16" i="1"/>
  <c r="E14" i="1"/>
  <c r="E15" i="1"/>
  <c r="E13" i="1"/>
  <c r="C53" i="1"/>
  <c r="C24" i="1"/>
  <c r="D24" i="1"/>
  <c r="E33" i="1" l="1"/>
  <c r="E40" i="1"/>
  <c r="D53" i="1"/>
  <c r="D56" i="1" s="1"/>
  <c r="E53" i="1"/>
  <c r="E24" i="1"/>
  <c r="E16" i="1"/>
  <c r="C56" i="1"/>
  <c r="D26" i="1"/>
  <c r="C26" i="1"/>
  <c r="E56" i="1" l="1"/>
  <c r="E26" i="1"/>
</calcChain>
</file>

<file path=xl/sharedStrings.xml><?xml version="1.0" encoding="utf-8"?>
<sst xmlns="http://schemas.openxmlformats.org/spreadsheetml/2006/main" count="41" uniqueCount="41">
  <si>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</si>
  <si>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</si>
  <si>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</si>
  <si>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</si>
  <si>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</si>
  <si>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</si>
  <si>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</si>
  <si>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</si>
  <si>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</si>
  <si>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</si>
  <si>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</si>
  <si>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</si>
  <si>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</si>
  <si>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</si>
  <si>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</si>
  <si>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</si>
  <si>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</si>
  <si>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</si>
  <si>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</si>
  <si>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</si>
  <si>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</si>
  <si>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</si>
  <si>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</si>
  <si>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</si>
  <si>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</si>
  <si>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</si>
  <si>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</si>
  <si>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</si>
  <si>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</si>
  <si>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</si>
  <si>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</si>
  <si>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</si>
  <si>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</si>
  <si>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</si>
  <si>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</si>
  <si>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Enero, 2023</t>
  </si>
  <si>
    <t>AL 28/02/2023</t>
  </si>
  <si>
    <t>Febrero, 2023</t>
  </si>
  <si>
    <t>Gastos de Personal por pagar</t>
  </si>
  <si>
    <t>Fecha de registro: hasta el 03 de marzo del 2023. 9:30 a.m.</t>
  </si>
  <si>
    <t>Fecha de imputación: hasta el 28 de febrero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</si>
</sst>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43" fontId="12" fillId="0" borderId="0" xfId="1" applyFont="1" applyBorder="1" applyProtection="1">
      <protection locked="0"/>
    </xf>
    <xf numFmtId="43" fontId="13" fillId="0" borderId="0" xfId="1" applyFont="1" applyBorder="1" applyAlignment="1" applyProtection="1">
      <alignment vertical="center"/>
      <protection locked="0"/>
    </xf>
    <xf numFmtId="43" fontId="14" fillId="0" borderId="0" xfId="1" applyFont="1" applyBorder="1" applyAlignment="1" applyProtection="1">
      <alignment vertical="center"/>
      <protection locked="0"/>
    </xf>
    <xf numFmtId="4" fontId="13" fillId="0" borderId="0" xfId="0" applyNumberFormat="1" applyFont="1" applyAlignment="1" applyProtection="1">
      <alignment vertical="center"/>
      <protection locked="0"/>
    </xf>
    <xf numFmtId="43" fontId="14" fillId="0" borderId="0" xfId="1" applyFont="1" applyBorder="1" applyAlignment="1" applyProtection="1">
      <alignment horizontal="center" vertical="center"/>
      <protection locked="0"/>
    </xf>
    <xf numFmtId="0" fontId="6" fillId="0" borderId="4" xfId="0" applyFont="1" applyBorder="1" applyProtection="1">
      <protection locked="0"/>
    </xf>
    <xf numFmtId="0" fontId="6" fillId="0" borderId="4" xfId="0" applyFont="1" applyBorder="1" applyAlignment="1" applyProtection="1">
      <alignment vertical="center"/>
      <protection locked="0"/>
    </xf>
    <xf numFmtId="43" fontId="9" fillId="0" borderId="0" xfId="1" applyFont="1" applyBorder="1" applyAlignment="1" applyProtection="1">
      <alignment horizontal="center" vertical="center"/>
      <protection locked="0"/>
    </xf>
    <xf numFmtId="0" fontId="2" fillId="0" borderId="6" xfId="0" applyFont="1" applyBorder="1" applyProtection="1">
      <protection locked="0"/>
    </xf>
    <xf numFmtId="43" fontId="9" fillId="0" borderId="7" xfId="1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protection locked="0"/>
    </xf>
    <xf numFmtId="43" fontId="9" fillId="0" borderId="2" xfId="1" applyFont="1" applyBorder="1" applyAlignment="1" applyProtection="1">
      <alignment horizontal="center" vertical="center"/>
      <protection locked="0"/>
    </xf>
    <xf numFmtId="43" fontId="2" fillId="0" borderId="0" xfId="0" applyNumberFormat="1" applyFont="1" applyProtection="1"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protection locked="0"/>
    </xf>
    <xf numFmtId="43" fontId="2" fillId="0" borderId="0" xfId="1" applyFont="1" applyBorder="1" applyProtection="1">
      <protection locked="0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64</xdr:row>
      <xdr:rowOff>76202</xdr:rowOff>
    </xdr:from>
    <xdr:to>
      <xdr:col>1</xdr:col>
      <xdr:colOff>1932685</xdr:colOff>
      <xdr:row>69</xdr:row>
      <xdr:rowOff>10583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808" y="12649202"/>
          <a:ext cx="1656460" cy="844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64</xdr:row>
      <xdr:rowOff>81486</xdr:rowOff>
    </xdr:from>
    <xdr:to>
      <xdr:col>4</xdr:col>
      <xdr:colOff>941916</xdr:colOff>
      <xdr:row>68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168774" y="12654486"/>
          <a:ext cx="1937809" cy="758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1996497</xdr:colOff>
      <xdr:row>1</xdr:row>
      <xdr:rowOff>77258</xdr:rowOff>
    </xdr:from>
    <xdr:to>
      <xdr:col>3</xdr:col>
      <xdr:colOff>178749</xdr:colOff>
      <xdr:row>3</xdr:row>
      <xdr:rowOff>31750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134080" y="257175"/>
          <a:ext cx="2045169" cy="1150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9"/>
  <sheetViews>
    <sheetView showGridLines="0" tabSelected="1" zoomScale="90" zoomScaleNormal="90" workbookViewId="0">
      <selection activeCell="C10" sqref="C10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7.140625" style="1" bestFit="1" customWidth="1"/>
    <col min="4" max="4" width="18" style="1" bestFit="1" customWidth="1"/>
    <col min="5" max="5" width="16" style="1" customWidth="1"/>
    <col min="6" max="6" width="2.28515625" style="1" customWidth="1"/>
    <col min="7" max="16384" width="9.140625" style="1"/>
  </cols>
  <sheetData>
    <row r="1" spans="2:6" ht="15" thickBot="1" x14ac:dyDescent="0.25"/>
    <row r="2" spans="2:6" x14ac:dyDescent="0.2">
      <c r="B2" s="2"/>
      <c r="C2" s="3"/>
      <c r="D2" s="3"/>
      <c r="E2" s="3"/>
      <c r="F2" s="4"/>
    </row>
    <row r="3" spans="2:6" ht="81" customHeight="1" x14ac:dyDescent="0.2">
      <c r="B3" s="5"/>
      <c r="F3" s="6"/>
    </row>
    <row r="4" spans="2:6" ht="23.25" x14ac:dyDescent="0.2">
      <c r="B4" s="7" t="s">
        <v>0</v>
      </c>
      <c r="C4" s="8"/>
      <c r="D4" s="8"/>
      <c r="E4" s="8"/>
      <c r="F4" s="9"/>
    </row>
    <row r="5" spans="2:6" ht="18" x14ac:dyDescent="0.2">
      <c r="B5" s="10" t="s">
        <v>34</v>
      </c>
      <c r="C5" s="11"/>
      <c r="D5" s="11"/>
      <c r="E5" s="11"/>
      <c r="F5" s="12"/>
    </row>
    <row r="6" spans="2:6" ht="18" x14ac:dyDescent="0.2">
      <c r="B6" s="13" t="s">
        <v>36</v>
      </c>
      <c r="C6" s="14"/>
      <c r="D6" s="14"/>
      <c r="E6" s="14"/>
      <c r="F6" s="15"/>
    </row>
    <row r="7" spans="2:6" ht="15" customHeight="1" x14ac:dyDescent="0.2">
      <c r="B7" s="10" t="s">
        <v>1</v>
      </c>
      <c r="C7" s="11"/>
      <c r="D7" s="11"/>
      <c r="E7" s="11"/>
      <c r="F7" s="12"/>
    </row>
    <row r="8" spans="2:6" ht="15" customHeight="1" x14ac:dyDescent="0.2">
      <c r="B8" s="16"/>
      <c r="C8" s="17"/>
      <c r="D8" s="17"/>
      <c r="E8" s="17"/>
      <c r="F8" s="18"/>
    </row>
    <row r="9" spans="2:6" ht="15" customHeight="1" x14ac:dyDescent="0.2">
      <c r="B9" s="16"/>
      <c r="C9" s="17"/>
      <c r="D9" s="17"/>
      <c r="E9" s="17"/>
      <c r="F9" s="6"/>
    </row>
    <row r="10" spans="2:6" ht="15.75" x14ac:dyDescent="0.25">
      <c r="B10" s="5"/>
      <c r="C10" s="19" t="s">
        <v>37</v>
      </c>
      <c r="D10" s="19" t="s">
        <v>35</v>
      </c>
      <c r="E10" s="20" t="s">
        <v>2</v>
      </c>
      <c r="F10" s="6"/>
    </row>
    <row r="11" spans="2:6" ht="15" x14ac:dyDescent="0.2">
      <c r="B11" s="21" t="s">
        <v>7</v>
      </c>
      <c r="C11" s="22"/>
      <c r="D11" s="22"/>
      <c r="E11" s="22"/>
      <c r="F11" s="6"/>
    </row>
    <row r="12" spans="2:6" x14ac:dyDescent="0.2">
      <c r="B12" s="23" t="s">
        <v>8</v>
      </c>
      <c r="F12" s="6"/>
    </row>
    <row r="13" spans="2:6" x14ac:dyDescent="0.2">
      <c r="B13" s="24" t="s">
        <v>9</v>
      </c>
      <c r="C13" s="25">
        <v>120000</v>
      </c>
      <c r="D13" s="25">
        <v>120000</v>
      </c>
      <c r="E13" s="25">
        <f>+C13-D13</f>
        <v>0</v>
      </c>
      <c r="F13" s="6"/>
    </row>
    <row r="14" spans="2:6" x14ac:dyDescent="0.2">
      <c r="B14" s="24" t="s">
        <v>10</v>
      </c>
      <c r="C14" s="26">
        <v>195236263.27000001</v>
      </c>
      <c r="D14" s="26">
        <v>176807849.72</v>
      </c>
      <c r="E14" s="25">
        <f t="shared" ref="E14:E15" si="0">+C14-D14</f>
        <v>18428413.550000012</v>
      </c>
      <c r="F14" s="6"/>
    </row>
    <row r="15" spans="2:6" x14ac:dyDescent="0.2">
      <c r="B15" s="24" t="s">
        <v>11</v>
      </c>
      <c r="C15" s="26">
        <v>3258.81</v>
      </c>
      <c r="D15" s="26">
        <v>5244.87</v>
      </c>
      <c r="E15" s="25">
        <f t="shared" si="0"/>
        <v>-1986.06</v>
      </c>
      <c r="F15" s="6"/>
    </row>
    <row r="16" spans="2:6" x14ac:dyDescent="0.2">
      <c r="B16" s="23" t="s">
        <v>12</v>
      </c>
      <c r="C16" s="27">
        <f>SUM(C13:C15)</f>
        <v>195359522.08000001</v>
      </c>
      <c r="D16" s="27">
        <f>SUM(D13:D15)</f>
        <v>176933094.59</v>
      </c>
      <c r="E16" s="27">
        <f>SUM(E13:E15)</f>
        <v>18426427.490000013</v>
      </c>
      <c r="F16" s="6"/>
    </row>
    <row r="17" spans="2:6" x14ac:dyDescent="0.2">
      <c r="B17" s="23"/>
      <c r="C17" s="27"/>
      <c r="D17" s="27"/>
      <c r="E17" s="27"/>
      <c r="F17" s="6"/>
    </row>
    <row r="18" spans="2:6" x14ac:dyDescent="0.2">
      <c r="B18" s="23" t="s">
        <v>13</v>
      </c>
      <c r="C18" s="25"/>
      <c r="D18" s="25"/>
      <c r="E18" s="25"/>
      <c r="F18" s="6"/>
    </row>
    <row r="19" spans="2:6" x14ac:dyDescent="0.2">
      <c r="B19" s="24" t="s">
        <v>14</v>
      </c>
      <c r="C19" s="28">
        <v>25713440</v>
      </c>
      <c r="D19" s="28">
        <v>25713440</v>
      </c>
      <c r="E19" s="25">
        <f t="shared" ref="E19:E23" si="1">+C19-D19</f>
        <v>0</v>
      </c>
      <c r="F19" s="6"/>
    </row>
    <row r="20" spans="2:6" x14ac:dyDescent="0.2">
      <c r="B20" s="24" t="s">
        <v>15</v>
      </c>
      <c r="C20" s="28">
        <v>43288803.020000003</v>
      </c>
      <c r="D20" s="28">
        <v>43288803.020000003</v>
      </c>
      <c r="E20" s="25">
        <f t="shared" si="1"/>
        <v>0</v>
      </c>
      <c r="F20" s="6"/>
    </row>
    <row r="21" spans="2:6" x14ac:dyDescent="0.2">
      <c r="B21" s="24" t="s">
        <v>16</v>
      </c>
      <c r="C21" s="28">
        <v>-86354414.599999994</v>
      </c>
      <c r="D21" s="28">
        <v>-85768932.200000003</v>
      </c>
      <c r="E21" s="25">
        <f t="shared" si="1"/>
        <v>-585482.39999999106</v>
      </c>
      <c r="F21" s="6"/>
    </row>
    <row r="22" spans="2:6" x14ac:dyDescent="0.2">
      <c r="B22" s="24" t="s">
        <v>17</v>
      </c>
      <c r="C22" s="28">
        <v>76022245.629999995</v>
      </c>
      <c r="D22" s="28">
        <v>75248160.909999996</v>
      </c>
      <c r="E22" s="25">
        <f t="shared" si="1"/>
        <v>774084.71999999881</v>
      </c>
      <c r="F22" s="6"/>
    </row>
    <row r="23" spans="2:6" x14ac:dyDescent="0.2">
      <c r="B23" s="24" t="s">
        <v>18</v>
      </c>
      <c r="C23" s="28">
        <v>1142300.46</v>
      </c>
      <c r="D23" s="28">
        <v>1172329.73</v>
      </c>
      <c r="E23" s="25">
        <f t="shared" si="1"/>
        <v>-30029.270000000019</v>
      </c>
      <c r="F23" s="6"/>
    </row>
    <row r="24" spans="2:6" x14ac:dyDescent="0.2">
      <c r="B24" s="23" t="s">
        <v>19</v>
      </c>
      <c r="C24" s="27">
        <f>SUM(C19:C23)</f>
        <v>59812374.510000013</v>
      </c>
      <c r="D24" s="27">
        <f>SUM(D19:D23)</f>
        <v>59653801.460000001</v>
      </c>
      <c r="E24" s="27">
        <f>SUM(E19:E23)</f>
        <v>158573.05000000773</v>
      </c>
      <c r="F24" s="6"/>
    </row>
    <row r="25" spans="2:6" x14ac:dyDescent="0.2">
      <c r="B25" s="5"/>
      <c r="C25" s="29"/>
      <c r="D25" s="29"/>
      <c r="E25" s="29"/>
      <c r="F25" s="6"/>
    </row>
    <row r="26" spans="2:6" ht="15" x14ac:dyDescent="0.25">
      <c r="B26" s="30" t="s">
        <v>20</v>
      </c>
      <c r="C26" s="29">
        <f>+C16+C24</f>
        <v>255171896.59000003</v>
      </c>
      <c r="D26" s="29">
        <f>+D16+D24</f>
        <v>236586896.05000001</v>
      </c>
      <c r="E26" s="29">
        <f>+E16+E24</f>
        <v>18585000.540000021</v>
      </c>
      <c r="F26" s="6"/>
    </row>
    <row r="27" spans="2:6" x14ac:dyDescent="0.2">
      <c r="B27" s="5"/>
      <c r="C27" s="29"/>
      <c r="D27" s="29"/>
      <c r="E27" s="29"/>
      <c r="F27" s="6"/>
    </row>
    <row r="28" spans="2:6" ht="15" x14ac:dyDescent="0.2">
      <c r="B28" s="21" t="s">
        <v>21</v>
      </c>
      <c r="C28" s="29"/>
      <c r="D28" s="29"/>
      <c r="E28" s="29"/>
      <c r="F28" s="6"/>
    </row>
    <row r="29" spans="2:6" x14ac:dyDescent="0.2">
      <c r="B29" s="5"/>
      <c r="C29" s="29"/>
      <c r="D29" s="29"/>
      <c r="E29" s="29"/>
      <c r="F29" s="6"/>
    </row>
    <row r="30" spans="2:6" x14ac:dyDescent="0.2">
      <c r="B30" s="23" t="s">
        <v>22</v>
      </c>
      <c r="C30" s="25"/>
      <c r="D30" s="25"/>
      <c r="E30" s="25"/>
      <c r="F30" s="6"/>
    </row>
    <row r="31" spans="2:6" x14ac:dyDescent="0.2">
      <c r="B31" s="24" t="s">
        <v>38</v>
      </c>
      <c r="C31" s="28">
        <v>597151</v>
      </c>
      <c r="D31" s="28">
        <v>0</v>
      </c>
      <c r="E31" s="25">
        <f t="shared" ref="E31" si="2">+C31-D31</f>
        <v>597151</v>
      </c>
      <c r="F31" s="6"/>
    </row>
    <row r="32" spans="2:6" x14ac:dyDescent="0.2">
      <c r="B32" s="24" t="s">
        <v>23</v>
      </c>
      <c r="C32" s="28">
        <v>795121.07</v>
      </c>
      <c r="D32" s="28">
        <v>4026070.76</v>
      </c>
      <c r="E32" s="25">
        <f t="shared" ref="E32" si="3">+C32-D32</f>
        <v>-3230949.69</v>
      </c>
      <c r="F32" s="6"/>
    </row>
    <row r="33" spans="2:6" x14ac:dyDescent="0.2">
      <c r="B33" s="23" t="s">
        <v>24</v>
      </c>
      <c r="C33" s="27">
        <f>SUM(C31:C32)</f>
        <v>1392272.0699999998</v>
      </c>
      <c r="D33" s="27">
        <f>SUM(D31:D32)</f>
        <v>4026070.76</v>
      </c>
      <c r="E33" s="27">
        <f>SUM(E31:E32)</f>
        <v>-2633798.69</v>
      </c>
      <c r="F33" s="6"/>
    </row>
    <row r="34" spans="2:6" ht="15" x14ac:dyDescent="0.2">
      <c r="B34" s="31"/>
      <c r="C34" s="25"/>
      <c r="D34" s="25"/>
      <c r="E34" s="25"/>
      <c r="F34" s="6"/>
    </row>
    <row r="35" spans="2:6" x14ac:dyDescent="0.2">
      <c r="B35" s="23" t="s">
        <v>25</v>
      </c>
      <c r="C35" s="25"/>
      <c r="D35" s="25"/>
      <c r="E35" s="25"/>
      <c r="F35" s="6"/>
    </row>
    <row r="36" spans="2:6" x14ac:dyDescent="0.2">
      <c r="B36" s="24"/>
      <c r="C36" s="25"/>
      <c r="D36" s="25"/>
      <c r="E36" s="25"/>
      <c r="F36" s="6"/>
    </row>
    <row r="37" spans="2:6" x14ac:dyDescent="0.2">
      <c r="B37" s="24" t="s">
        <v>26</v>
      </c>
      <c r="C37" s="26">
        <v>0</v>
      </c>
      <c r="D37" s="26">
        <v>0</v>
      </c>
      <c r="E37" s="26">
        <v>0</v>
      </c>
      <c r="F37" s="6"/>
    </row>
    <row r="38" spans="2:6" x14ac:dyDescent="0.2">
      <c r="B38" s="23" t="s">
        <v>27</v>
      </c>
      <c r="C38" s="27">
        <v>0</v>
      </c>
      <c r="D38" s="27">
        <v>0</v>
      </c>
      <c r="E38" s="27">
        <v>0</v>
      </c>
      <c r="F38" s="6"/>
    </row>
    <row r="39" spans="2:6" x14ac:dyDescent="0.2">
      <c r="B39" s="23"/>
      <c r="C39" s="27"/>
      <c r="D39" s="27"/>
      <c r="E39" s="27"/>
      <c r="F39" s="6"/>
    </row>
    <row r="40" spans="2:6" ht="15" x14ac:dyDescent="0.25">
      <c r="B40" s="30" t="s">
        <v>33</v>
      </c>
      <c r="C40" s="29">
        <f>+C33+C38</f>
        <v>1392272.0699999998</v>
      </c>
      <c r="D40" s="29">
        <f t="shared" ref="D40:E40" si="4">+D33+D38</f>
        <v>4026070.76</v>
      </c>
      <c r="E40" s="29">
        <f t="shared" si="4"/>
        <v>-2633798.69</v>
      </c>
      <c r="F40" s="6"/>
    </row>
    <row r="41" spans="2:6" x14ac:dyDescent="0.2">
      <c r="B41" s="5"/>
      <c r="C41" s="32"/>
      <c r="D41" s="32"/>
      <c r="E41" s="32"/>
      <c r="F41" s="6"/>
    </row>
    <row r="42" spans="2:6" ht="15" thickBot="1" x14ac:dyDescent="0.25">
      <c r="B42" s="33"/>
      <c r="C42" s="34"/>
      <c r="D42" s="34"/>
      <c r="E42" s="34"/>
      <c r="F42" s="35"/>
    </row>
    <row r="43" spans="2:6" x14ac:dyDescent="0.2">
      <c r="C43" s="32"/>
      <c r="D43" s="32"/>
      <c r="E43" s="32"/>
    </row>
    <row r="44" spans="2:6" x14ac:dyDescent="0.2">
      <c r="C44" s="32"/>
      <c r="D44" s="32"/>
      <c r="E44" s="32"/>
    </row>
    <row r="45" spans="2:6" x14ac:dyDescent="0.2">
      <c r="C45" s="32"/>
      <c r="D45" s="32"/>
      <c r="E45" s="32"/>
    </row>
    <row r="46" spans="2:6" x14ac:dyDescent="0.2">
      <c r="C46" s="32"/>
      <c r="D46" s="32"/>
      <c r="E46" s="32"/>
    </row>
    <row r="47" spans="2:6" ht="15" thickBot="1" x14ac:dyDescent="0.25">
      <c r="C47" s="32"/>
      <c r="D47" s="32"/>
      <c r="E47" s="32"/>
    </row>
    <row r="48" spans="2:6" x14ac:dyDescent="0.2">
      <c r="B48" s="2"/>
      <c r="C48" s="36"/>
      <c r="D48" s="36"/>
      <c r="E48" s="36"/>
      <c r="F48" s="4"/>
    </row>
    <row r="49" spans="2:15" ht="15" x14ac:dyDescent="0.2">
      <c r="B49" s="21" t="s">
        <v>28</v>
      </c>
      <c r="C49" s="32"/>
      <c r="D49" s="32"/>
      <c r="E49" s="32"/>
      <c r="F49" s="6"/>
    </row>
    <row r="50" spans="2:15" x14ac:dyDescent="0.2">
      <c r="B50" s="5"/>
      <c r="C50" s="32"/>
      <c r="D50" s="32"/>
      <c r="E50" s="32"/>
      <c r="F50" s="6"/>
    </row>
    <row r="51" spans="2:15" x14ac:dyDescent="0.2">
      <c r="B51" s="24" t="s">
        <v>29</v>
      </c>
      <c r="C51" s="28">
        <v>247049893.43000001</v>
      </c>
      <c r="D51" s="28">
        <f>+C51</f>
        <v>247049893.43000001</v>
      </c>
      <c r="E51" s="25">
        <f t="shared" ref="E51:E52" si="5">+C51-D51</f>
        <v>0</v>
      </c>
      <c r="F51" s="6"/>
    </row>
    <row r="52" spans="2:15" x14ac:dyDescent="0.2">
      <c r="B52" s="24" t="s">
        <v>30</v>
      </c>
      <c r="C52" s="28">
        <v>6729731.0899999999</v>
      </c>
      <c r="D52" s="28">
        <v>-14489068.140000001</v>
      </c>
      <c r="E52" s="25">
        <f t="shared" si="5"/>
        <v>21218799.23</v>
      </c>
      <c r="F52" s="6"/>
    </row>
    <row r="53" spans="2:15" x14ac:dyDescent="0.2">
      <c r="B53" s="23" t="s">
        <v>31</v>
      </c>
      <c r="C53" s="27">
        <f>SUM(C51:C52)</f>
        <v>253779624.52000001</v>
      </c>
      <c r="D53" s="27">
        <f>SUM(D51:D52)</f>
        <v>232560825.29000002</v>
      </c>
      <c r="E53" s="27">
        <f>SUM(E51:E52)</f>
        <v>21218799.23</v>
      </c>
      <c r="F53" s="6"/>
    </row>
    <row r="54" spans="2:15" ht="15" x14ac:dyDescent="0.2">
      <c r="B54" s="31"/>
      <c r="C54" s="25"/>
      <c r="D54" s="25"/>
      <c r="E54" s="25"/>
      <c r="F54" s="6"/>
    </row>
    <row r="55" spans="2:15" x14ac:dyDescent="0.2">
      <c r="B55" s="24"/>
      <c r="C55" s="26"/>
      <c r="D55" s="26"/>
      <c r="E55" s="26"/>
      <c r="F55" s="6"/>
    </row>
    <row r="56" spans="2:15" ht="15" x14ac:dyDescent="0.2">
      <c r="B56" s="31" t="s">
        <v>32</v>
      </c>
      <c r="C56" s="27">
        <f>+C40+C53</f>
        <v>255171896.59</v>
      </c>
      <c r="D56" s="27">
        <f t="shared" ref="D56:E56" si="6">+D40+D53</f>
        <v>236586896.05000001</v>
      </c>
      <c r="E56" s="27">
        <f t="shared" si="6"/>
        <v>18585000.539999999</v>
      </c>
      <c r="F56" s="6"/>
      <c r="I56" s="37"/>
      <c r="J56" s="37"/>
      <c r="K56" s="37"/>
      <c r="L56" s="37"/>
      <c r="M56" s="37"/>
      <c r="N56" s="37"/>
      <c r="O56" s="37"/>
    </row>
    <row r="57" spans="2:15" x14ac:dyDescent="0.2">
      <c r="B57" s="24"/>
      <c r="C57" s="38"/>
      <c r="D57" s="38"/>
      <c r="E57" s="38"/>
      <c r="F57" s="6"/>
    </row>
    <row r="58" spans="2:15" x14ac:dyDescent="0.2">
      <c r="B58" s="24"/>
      <c r="C58" s="39"/>
      <c r="D58" s="38"/>
      <c r="E58" s="38"/>
      <c r="F58" s="6"/>
    </row>
    <row r="59" spans="2:15" ht="11.25" customHeight="1" x14ac:dyDescent="0.2">
      <c r="B59" s="40" t="s">
        <v>3</v>
      </c>
      <c r="F59" s="6"/>
    </row>
    <row r="60" spans="2:15" ht="12" customHeight="1" x14ac:dyDescent="0.2">
      <c r="B60" s="40" t="s">
        <v>39</v>
      </c>
      <c r="F60" s="6"/>
    </row>
    <row r="61" spans="2:15" ht="9" customHeight="1" x14ac:dyDescent="0.2">
      <c r="B61" s="40" t="s">
        <v>40</v>
      </c>
      <c r="F61" s="6"/>
    </row>
    <row r="62" spans="2:15" ht="9" customHeight="1" x14ac:dyDescent="0.2">
      <c r="B62" s="40"/>
      <c r="F62" s="6"/>
    </row>
    <row r="63" spans="2:15" x14ac:dyDescent="0.2">
      <c r="B63" s="41"/>
      <c r="F63" s="6"/>
    </row>
    <row r="64" spans="2:15" ht="15" x14ac:dyDescent="0.2">
      <c r="B64" s="31" t="s">
        <v>6</v>
      </c>
      <c r="D64" s="42" t="s">
        <v>5</v>
      </c>
      <c r="E64" s="42"/>
      <c r="F64" s="6"/>
    </row>
    <row r="65" spans="2:6" ht="15" x14ac:dyDescent="0.2">
      <c r="B65" s="31"/>
      <c r="F65" s="6"/>
    </row>
    <row r="66" spans="2:6" x14ac:dyDescent="0.2">
      <c r="B66" s="43" t="s">
        <v>4</v>
      </c>
      <c r="F66" s="6"/>
    </row>
    <row r="67" spans="2:6" x14ac:dyDescent="0.2">
      <c r="B67" s="5"/>
      <c r="F67" s="6"/>
    </row>
    <row r="68" spans="2:6" x14ac:dyDescent="0.2">
      <c r="B68" s="5"/>
      <c r="F68" s="6"/>
    </row>
    <row r="69" spans="2:6" x14ac:dyDescent="0.2">
      <c r="B69" s="5"/>
      <c r="F69" s="6"/>
    </row>
    <row r="70" spans="2:6" x14ac:dyDescent="0.2">
      <c r="B70" s="5"/>
      <c r="F70" s="6"/>
    </row>
    <row r="71" spans="2:6" x14ac:dyDescent="0.2">
      <c r="B71" s="5"/>
      <c r="F71" s="6"/>
    </row>
    <row r="72" spans="2:6" ht="15" thickBot="1" x14ac:dyDescent="0.25">
      <c r="B72" s="33"/>
      <c r="C72" s="44"/>
      <c r="D72" s="44"/>
      <c r="E72" s="44"/>
      <c r="F72" s="35"/>
    </row>
    <row r="74" spans="2:6" x14ac:dyDescent="0.2">
      <c r="C74" s="37"/>
      <c r="D74" s="37"/>
      <c r="E74" s="37"/>
      <c r="F74" s="37"/>
    </row>
    <row r="77" spans="2:6" x14ac:dyDescent="0.2">
      <c r="E77" s="45"/>
    </row>
    <row r="78" spans="2:6" x14ac:dyDescent="0.2">
      <c r="E78" s="45"/>
    </row>
    <row r="79" spans="2:6" x14ac:dyDescent="0.2">
      <c r="E79" s="37"/>
    </row>
  </sheetData>
  <sheetProtection algorithmName="SHA-512" hashValue="FKlehEBIKHeTddzHG9nwr17U0fzJDCQFH2UXa+xyAYz67wWxjK4oqQ75Y++omZF3SxjAAHySeee6jQXSstsBlQ==" saltValue="qIIzA+4Scfk1aSgBvvUaFg==" spinCount="100000" sheet="1" objects="1" scenarios="1"/>
  <mergeCells count="5">
    <mergeCell ref="D64:E64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589C9A-40DC-439E-A9CD-7DE40B7A7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http://schemas.microsoft.com/office/2006/documentManagement/types"/>
    <ds:schemaRef ds:uri="8ec24357-8104-4f74-b4c1-888e152a16c5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a425c96b-313c-43ce-820c-dafd782290ad"/>
  </ds:schemaRefs>
</ds:datastoreItem>
</file>

<file path=customXml/itemProps3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2023-03-03T13:30:38Z</cp:lastPrinted>
  <dcterms:created xsi:type="dcterms:W3CDTF">2015-06-05T18:19:34Z</dcterms:created>
  <dcterms:modified xsi:type="dcterms:W3CDTF">2023-03-21T14:24:28Z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